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codeName="DieseArbeitsmappe" defaultThemeVersion="124226"/>
  <xr:revisionPtr revIDLastSave="0" documentId="13_ncr:1_{A35E4B92-7B7F-45F7-A614-FC82A416EB24}" xr6:coauthVersionLast="47" xr6:coauthVersionMax="47" xr10:uidLastSave="{00000000-0000-0000-0000-000000000000}"/>
  <bookViews>
    <workbookView xWindow="-98" yWindow="-98" windowWidth="21795" windowHeight="13875" xr2:uid="{00000000-000D-0000-FFFF-FFFF00000000}"/>
  </bookViews>
  <sheets>
    <sheet name="Teilnehmer" sheetId="1" r:id="rId1"/>
    <sheet name="Athletenbetreuer_Delegierte" sheetId="26" r:id="rId2"/>
    <sheet name="Listen" sheetId="13" r:id="rId3"/>
    <sheet name="Gussmann_ListOfClubs" sheetId="27" r:id="rId4"/>
  </sheets>
  <externalReferences>
    <externalReference r:id="rId5"/>
  </externalReferences>
  <definedNames>
    <definedName name="_xlnm._FilterDatabase" localSheetId="0" hidden="1">Teilnehmer!$A$6:$U$368</definedName>
    <definedName name="Calculating">Listen!$A$89:$A$91</definedName>
    <definedName name="Disziplin_Abk">Listen!$A$95:$A$98</definedName>
    <definedName name="Disziplinen">Listen!$A$95:$C$98</definedName>
    <definedName name="Inputs_KK">#REF!</definedName>
    <definedName name="Inputs_Kür">#REF!</definedName>
    <definedName name="Inputs_Pflicht">#REF!</definedName>
    <definedName name="J">[1]Listen!$A$105</definedName>
    <definedName name="Ja">Listen!$A$85</definedName>
    <definedName name="Jein">Listen!$A$85:$A$86</definedName>
    <definedName name="ListOfClubs">Gussmann_ListOfClubs!$C$2:$F$132</definedName>
    <definedName name="Test_Dance">Listen!$A$137:$A$145</definedName>
    <definedName name="Test_Kür">Listen!$A$128:$A$134</definedName>
    <definedName name="Test_Pflicht">Listen!$A$126:$A$132</definedName>
    <definedName name="Test_Single">Listen!$A$126:$A$134</definedName>
    <definedName name="Verband">Listen!$A$102:$B$123</definedName>
    <definedName name="Verband_Short">Listen!$A$102:$A$123</definedName>
    <definedName name="Wbw_List">Listen!$A$8:$E$82</definedName>
    <definedName name="Wettbewerbsnamen">Listen!$B$8:$B$82</definedName>
    <definedName name="Wettbewerbsnummern">Listen!$A$8:$A$82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1" l="1"/>
  <c r="P3" i="1"/>
  <c r="U367" i="1"/>
  <c r="T367" i="1"/>
  <c r="S367" i="1"/>
  <c r="R367" i="1"/>
  <c r="Q367" i="1"/>
  <c r="P367" i="1"/>
  <c r="O367" i="1"/>
  <c r="N367" i="1"/>
  <c r="U366" i="1"/>
  <c r="T366" i="1"/>
  <c r="S366" i="1"/>
  <c r="R366" i="1"/>
  <c r="Q366" i="1"/>
  <c r="P366" i="1"/>
  <c r="O366" i="1"/>
  <c r="N366" i="1"/>
  <c r="U365" i="1"/>
  <c r="T365" i="1"/>
  <c r="S365" i="1"/>
  <c r="R365" i="1"/>
  <c r="Q365" i="1"/>
  <c r="P365" i="1"/>
  <c r="O365" i="1"/>
  <c r="N365" i="1"/>
  <c r="U364" i="1"/>
  <c r="T364" i="1"/>
  <c r="S364" i="1"/>
  <c r="R364" i="1"/>
  <c r="Q364" i="1"/>
  <c r="P364" i="1"/>
  <c r="O364" i="1"/>
  <c r="N364" i="1"/>
  <c r="U363" i="1"/>
  <c r="T363" i="1"/>
  <c r="S363" i="1"/>
  <c r="R363" i="1"/>
  <c r="Q363" i="1"/>
  <c r="P363" i="1"/>
  <c r="O363" i="1"/>
  <c r="N363" i="1"/>
  <c r="U362" i="1"/>
  <c r="T362" i="1"/>
  <c r="S362" i="1"/>
  <c r="R362" i="1"/>
  <c r="Q362" i="1"/>
  <c r="P362" i="1"/>
  <c r="O362" i="1"/>
  <c r="N362" i="1"/>
  <c r="U361" i="1"/>
  <c r="T361" i="1"/>
  <c r="S361" i="1"/>
  <c r="R361" i="1"/>
  <c r="Q361" i="1"/>
  <c r="P361" i="1"/>
  <c r="O361" i="1"/>
  <c r="N361" i="1"/>
  <c r="U360" i="1"/>
  <c r="T360" i="1"/>
  <c r="S360" i="1"/>
  <c r="R360" i="1"/>
  <c r="Q360" i="1"/>
  <c r="P360" i="1"/>
  <c r="O360" i="1"/>
  <c r="N360" i="1"/>
  <c r="U359" i="1"/>
  <c r="T359" i="1"/>
  <c r="S359" i="1"/>
  <c r="R359" i="1"/>
  <c r="Q359" i="1"/>
  <c r="P359" i="1"/>
  <c r="O359" i="1"/>
  <c r="N359" i="1"/>
  <c r="U358" i="1"/>
  <c r="T358" i="1"/>
  <c r="S358" i="1"/>
  <c r="R358" i="1"/>
  <c r="Q358" i="1"/>
  <c r="P358" i="1"/>
  <c r="O358" i="1"/>
  <c r="N358" i="1"/>
  <c r="U357" i="1"/>
  <c r="T357" i="1"/>
  <c r="S357" i="1"/>
  <c r="R357" i="1"/>
  <c r="Q357" i="1"/>
  <c r="P357" i="1"/>
  <c r="O357" i="1"/>
  <c r="N357" i="1"/>
  <c r="U356" i="1"/>
  <c r="T356" i="1"/>
  <c r="S356" i="1"/>
  <c r="R356" i="1"/>
  <c r="Q356" i="1"/>
  <c r="P356" i="1"/>
  <c r="O356" i="1"/>
  <c r="N356" i="1"/>
  <c r="U355" i="1"/>
  <c r="T355" i="1"/>
  <c r="S355" i="1"/>
  <c r="R355" i="1"/>
  <c r="Q355" i="1"/>
  <c r="P355" i="1"/>
  <c r="O355" i="1"/>
  <c r="N355" i="1"/>
  <c r="U354" i="1"/>
  <c r="T354" i="1"/>
  <c r="S354" i="1"/>
  <c r="R354" i="1"/>
  <c r="Q354" i="1"/>
  <c r="P354" i="1"/>
  <c r="O354" i="1"/>
  <c r="N354" i="1"/>
  <c r="U353" i="1"/>
  <c r="T353" i="1"/>
  <c r="S353" i="1"/>
  <c r="R353" i="1"/>
  <c r="Q353" i="1"/>
  <c r="P353" i="1"/>
  <c r="O353" i="1"/>
  <c r="N353" i="1"/>
  <c r="U352" i="1"/>
  <c r="T352" i="1"/>
  <c r="S352" i="1"/>
  <c r="R352" i="1"/>
  <c r="Q352" i="1"/>
  <c r="P352" i="1"/>
  <c r="O352" i="1"/>
  <c r="N352" i="1"/>
  <c r="U351" i="1"/>
  <c r="T351" i="1"/>
  <c r="S351" i="1"/>
  <c r="R351" i="1"/>
  <c r="Q351" i="1"/>
  <c r="P351" i="1"/>
  <c r="O351" i="1"/>
  <c r="N351" i="1"/>
  <c r="U350" i="1"/>
  <c r="T350" i="1"/>
  <c r="S350" i="1"/>
  <c r="R350" i="1"/>
  <c r="Q350" i="1"/>
  <c r="P350" i="1"/>
  <c r="O350" i="1"/>
  <c r="N350" i="1"/>
  <c r="U349" i="1"/>
  <c r="T349" i="1"/>
  <c r="S349" i="1"/>
  <c r="R349" i="1"/>
  <c r="Q349" i="1"/>
  <c r="P349" i="1"/>
  <c r="O349" i="1"/>
  <c r="N349" i="1"/>
  <c r="U348" i="1"/>
  <c r="T348" i="1"/>
  <c r="S348" i="1"/>
  <c r="R348" i="1"/>
  <c r="Q348" i="1"/>
  <c r="P348" i="1"/>
  <c r="O348" i="1"/>
  <c r="N348" i="1"/>
  <c r="U347" i="1"/>
  <c r="T347" i="1"/>
  <c r="S347" i="1"/>
  <c r="R347" i="1"/>
  <c r="Q347" i="1"/>
  <c r="P347" i="1"/>
  <c r="O347" i="1"/>
  <c r="N347" i="1"/>
  <c r="U346" i="1"/>
  <c r="T346" i="1"/>
  <c r="S346" i="1"/>
  <c r="R346" i="1"/>
  <c r="Q346" i="1"/>
  <c r="P346" i="1"/>
  <c r="O346" i="1"/>
  <c r="N346" i="1"/>
  <c r="U345" i="1"/>
  <c r="T345" i="1"/>
  <c r="S345" i="1"/>
  <c r="R345" i="1"/>
  <c r="Q345" i="1"/>
  <c r="P345" i="1"/>
  <c r="O345" i="1"/>
  <c r="N345" i="1"/>
  <c r="U344" i="1"/>
  <c r="T344" i="1"/>
  <c r="S344" i="1"/>
  <c r="R344" i="1"/>
  <c r="Q344" i="1"/>
  <c r="P344" i="1"/>
  <c r="O344" i="1"/>
  <c r="N344" i="1"/>
  <c r="U343" i="1"/>
  <c r="T343" i="1"/>
  <c r="S343" i="1"/>
  <c r="R343" i="1"/>
  <c r="Q343" i="1"/>
  <c r="P343" i="1"/>
  <c r="O343" i="1"/>
  <c r="N343" i="1"/>
  <c r="U342" i="1"/>
  <c r="T342" i="1"/>
  <c r="S342" i="1"/>
  <c r="R342" i="1"/>
  <c r="Q342" i="1"/>
  <c r="P342" i="1"/>
  <c r="O342" i="1"/>
  <c r="N342" i="1"/>
  <c r="U341" i="1"/>
  <c r="T341" i="1"/>
  <c r="S341" i="1"/>
  <c r="R341" i="1"/>
  <c r="Q341" i="1"/>
  <c r="P341" i="1"/>
  <c r="O341" i="1"/>
  <c r="N341" i="1"/>
  <c r="U340" i="1"/>
  <c r="T340" i="1"/>
  <c r="S340" i="1"/>
  <c r="R340" i="1"/>
  <c r="Q340" i="1"/>
  <c r="P340" i="1"/>
  <c r="O340" i="1"/>
  <c r="N340" i="1"/>
  <c r="U339" i="1"/>
  <c r="T339" i="1"/>
  <c r="S339" i="1"/>
  <c r="R339" i="1"/>
  <c r="Q339" i="1"/>
  <c r="P339" i="1"/>
  <c r="O339" i="1"/>
  <c r="N339" i="1"/>
  <c r="U338" i="1"/>
  <c r="T338" i="1"/>
  <c r="S338" i="1"/>
  <c r="R338" i="1"/>
  <c r="Q338" i="1"/>
  <c r="P338" i="1"/>
  <c r="O338" i="1"/>
  <c r="N338" i="1"/>
  <c r="U337" i="1"/>
  <c r="T337" i="1"/>
  <c r="S337" i="1"/>
  <c r="R337" i="1"/>
  <c r="Q337" i="1"/>
  <c r="P337" i="1"/>
  <c r="O337" i="1"/>
  <c r="N337" i="1"/>
  <c r="U336" i="1"/>
  <c r="T336" i="1"/>
  <c r="S336" i="1"/>
  <c r="R336" i="1"/>
  <c r="Q336" i="1"/>
  <c r="P336" i="1"/>
  <c r="O336" i="1"/>
  <c r="N336" i="1"/>
  <c r="U335" i="1"/>
  <c r="T335" i="1"/>
  <c r="S335" i="1"/>
  <c r="R335" i="1"/>
  <c r="Q335" i="1"/>
  <c r="P335" i="1"/>
  <c r="O335" i="1"/>
  <c r="N335" i="1"/>
  <c r="U334" i="1"/>
  <c r="T334" i="1"/>
  <c r="S334" i="1"/>
  <c r="R334" i="1"/>
  <c r="Q334" i="1"/>
  <c r="P334" i="1"/>
  <c r="O334" i="1"/>
  <c r="N334" i="1"/>
  <c r="U333" i="1"/>
  <c r="T333" i="1"/>
  <c r="S333" i="1"/>
  <c r="R333" i="1"/>
  <c r="Q333" i="1"/>
  <c r="P333" i="1"/>
  <c r="O333" i="1"/>
  <c r="N333" i="1"/>
  <c r="U332" i="1"/>
  <c r="T332" i="1"/>
  <c r="S332" i="1"/>
  <c r="R332" i="1"/>
  <c r="Q332" i="1"/>
  <c r="P332" i="1"/>
  <c r="O332" i="1"/>
  <c r="N332" i="1"/>
  <c r="U331" i="1"/>
  <c r="T331" i="1"/>
  <c r="S331" i="1"/>
  <c r="R331" i="1"/>
  <c r="Q331" i="1"/>
  <c r="P331" i="1"/>
  <c r="O331" i="1"/>
  <c r="N331" i="1"/>
  <c r="U330" i="1"/>
  <c r="T330" i="1"/>
  <c r="S330" i="1"/>
  <c r="R330" i="1"/>
  <c r="Q330" i="1"/>
  <c r="P330" i="1"/>
  <c r="O330" i="1"/>
  <c r="N330" i="1"/>
  <c r="U329" i="1"/>
  <c r="T329" i="1"/>
  <c r="S329" i="1"/>
  <c r="R329" i="1"/>
  <c r="Q329" i="1"/>
  <c r="P329" i="1"/>
  <c r="O329" i="1"/>
  <c r="N329" i="1"/>
  <c r="U328" i="1"/>
  <c r="T328" i="1"/>
  <c r="S328" i="1"/>
  <c r="R328" i="1"/>
  <c r="Q328" i="1"/>
  <c r="P328" i="1"/>
  <c r="O328" i="1"/>
  <c r="N328" i="1"/>
  <c r="U327" i="1"/>
  <c r="T327" i="1"/>
  <c r="S327" i="1"/>
  <c r="R327" i="1"/>
  <c r="Q327" i="1"/>
  <c r="P327" i="1"/>
  <c r="O327" i="1"/>
  <c r="N327" i="1"/>
  <c r="U326" i="1"/>
  <c r="T326" i="1"/>
  <c r="S326" i="1"/>
  <c r="R326" i="1"/>
  <c r="Q326" i="1"/>
  <c r="P326" i="1"/>
  <c r="O326" i="1"/>
  <c r="N326" i="1"/>
  <c r="U325" i="1"/>
  <c r="T325" i="1"/>
  <c r="S325" i="1"/>
  <c r="R325" i="1"/>
  <c r="Q325" i="1"/>
  <c r="P325" i="1"/>
  <c r="O325" i="1"/>
  <c r="N325" i="1"/>
  <c r="U324" i="1"/>
  <c r="T324" i="1"/>
  <c r="S324" i="1"/>
  <c r="R324" i="1"/>
  <c r="Q324" i="1"/>
  <c r="P324" i="1"/>
  <c r="O324" i="1"/>
  <c r="N324" i="1"/>
  <c r="U323" i="1"/>
  <c r="T323" i="1"/>
  <c r="S323" i="1"/>
  <c r="R323" i="1"/>
  <c r="Q323" i="1"/>
  <c r="P323" i="1"/>
  <c r="O323" i="1"/>
  <c r="N323" i="1"/>
  <c r="U322" i="1"/>
  <c r="T322" i="1"/>
  <c r="S322" i="1"/>
  <c r="R322" i="1"/>
  <c r="Q322" i="1"/>
  <c r="P322" i="1"/>
  <c r="O322" i="1"/>
  <c r="N322" i="1"/>
  <c r="U321" i="1"/>
  <c r="T321" i="1"/>
  <c r="S321" i="1"/>
  <c r="R321" i="1"/>
  <c r="Q321" i="1"/>
  <c r="P321" i="1"/>
  <c r="O321" i="1"/>
  <c r="N321" i="1"/>
  <c r="U320" i="1"/>
  <c r="T320" i="1"/>
  <c r="S320" i="1"/>
  <c r="R320" i="1"/>
  <c r="Q320" i="1"/>
  <c r="P320" i="1"/>
  <c r="O320" i="1"/>
  <c r="N320" i="1"/>
  <c r="U319" i="1"/>
  <c r="T319" i="1"/>
  <c r="S319" i="1"/>
  <c r="R319" i="1"/>
  <c r="Q319" i="1"/>
  <c r="P319" i="1"/>
  <c r="O319" i="1"/>
  <c r="N319" i="1"/>
  <c r="U318" i="1"/>
  <c r="T318" i="1"/>
  <c r="S318" i="1"/>
  <c r="R318" i="1"/>
  <c r="Q318" i="1"/>
  <c r="P318" i="1"/>
  <c r="O318" i="1"/>
  <c r="N318" i="1"/>
  <c r="U317" i="1"/>
  <c r="T317" i="1"/>
  <c r="S317" i="1"/>
  <c r="R317" i="1"/>
  <c r="Q317" i="1"/>
  <c r="P317" i="1"/>
  <c r="O317" i="1"/>
  <c r="N317" i="1"/>
  <c r="U316" i="1"/>
  <c r="T316" i="1"/>
  <c r="S316" i="1"/>
  <c r="R316" i="1"/>
  <c r="Q316" i="1"/>
  <c r="P316" i="1"/>
  <c r="O316" i="1"/>
  <c r="N316" i="1"/>
  <c r="U315" i="1"/>
  <c r="T315" i="1"/>
  <c r="S315" i="1"/>
  <c r="R315" i="1"/>
  <c r="Q315" i="1"/>
  <c r="P315" i="1"/>
  <c r="O315" i="1"/>
  <c r="N315" i="1"/>
  <c r="U314" i="1"/>
  <c r="T314" i="1"/>
  <c r="S314" i="1"/>
  <c r="R314" i="1"/>
  <c r="Q314" i="1"/>
  <c r="P314" i="1"/>
  <c r="O314" i="1"/>
  <c r="N314" i="1"/>
  <c r="U313" i="1"/>
  <c r="T313" i="1"/>
  <c r="S313" i="1"/>
  <c r="R313" i="1"/>
  <c r="Q313" i="1"/>
  <c r="P313" i="1"/>
  <c r="O313" i="1"/>
  <c r="N313" i="1"/>
  <c r="U312" i="1"/>
  <c r="T312" i="1"/>
  <c r="S312" i="1"/>
  <c r="R312" i="1"/>
  <c r="Q312" i="1"/>
  <c r="P312" i="1"/>
  <c r="O312" i="1"/>
  <c r="N312" i="1"/>
  <c r="U311" i="1"/>
  <c r="T311" i="1"/>
  <c r="S311" i="1"/>
  <c r="R311" i="1"/>
  <c r="Q311" i="1"/>
  <c r="P311" i="1"/>
  <c r="O311" i="1"/>
  <c r="N311" i="1"/>
  <c r="U310" i="1"/>
  <c r="T310" i="1"/>
  <c r="S310" i="1"/>
  <c r="R310" i="1"/>
  <c r="Q310" i="1"/>
  <c r="P310" i="1"/>
  <c r="O310" i="1"/>
  <c r="N310" i="1"/>
  <c r="U309" i="1"/>
  <c r="T309" i="1"/>
  <c r="S309" i="1"/>
  <c r="R309" i="1"/>
  <c r="Q309" i="1"/>
  <c r="P309" i="1"/>
  <c r="O309" i="1"/>
  <c r="N309" i="1"/>
  <c r="U308" i="1"/>
  <c r="T308" i="1"/>
  <c r="S308" i="1"/>
  <c r="R308" i="1"/>
  <c r="Q308" i="1"/>
  <c r="P308" i="1"/>
  <c r="O308" i="1"/>
  <c r="N308" i="1"/>
  <c r="U307" i="1"/>
  <c r="T307" i="1"/>
  <c r="S307" i="1"/>
  <c r="R307" i="1"/>
  <c r="Q307" i="1"/>
  <c r="P307" i="1"/>
  <c r="O307" i="1"/>
  <c r="N307" i="1"/>
  <c r="U306" i="1"/>
  <c r="T306" i="1"/>
  <c r="S306" i="1"/>
  <c r="R306" i="1"/>
  <c r="Q306" i="1"/>
  <c r="P306" i="1"/>
  <c r="O306" i="1"/>
  <c r="N306" i="1"/>
  <c r="U305" i="1"/>
  <c r="T305" i="1"/>
  <c r="S305" i="1"/>
  <c r="R305" i="1"/>
  <c r="Q305" i="1"/>
  <c r="P305" i="1"/>
  <c r="O305" i="1"/>
  <c r="N305" i="1"/>
  <c r="U304" i="1"/>
  <c r="T304" i="1"/>
  <c r="S304" i="1"/>
  <c r="R304" i="1"/>
  <c r="Q304" i="1"/>
  <c r="P304" i="1"/>
  <c r="O304" i="1"/>
  <c r="N304" i="1"/>
  <c r="U303" i="1"/>
  <c r="T303" i="1"/>
  <c r="S303" i="1"/>
  <c r="R303" i="1"/>
  <c r="Q303" i="1"/>
  <c r="P303" i="1"/>
  <c r="O303" i="1"/>
  <c r="N303" i="1"/>
  <c r="U302" i="1"/>
  <c r="T302" i="1"/>
  <c r="S302" i="1"/>
  <c r="R302" i="1"/>
  <c r="Q302" i="1"/>
  <c r="P302" i="1"/>
  <c r="O302" i="1"/>
  <c r="N302" i="1"/>
  <c r="U301" i="1"/>
  <c r="T301" i="1"/>
  <c r="S301" i="1"/>
  <c r="R301" i="1"/>
  <c r="Q301" i="1"/>
  <c r="P301" i="1"/>
  <c r="O301" i="1"/>
  <c r="N301" i="1"/>
  <c r="U300" i="1"/>
  <c r="T300" i="1"/>
  <c r="S300" i="1"/>
  <c r="R300" i="1"/>
  <c r="Q300" i="1"/>
  <c r="P300" i="1"/>
  <c r="O300" i="1"/>
  <c r="N300" i="1"/>
  <c r="U299" i="1"/>
  <c r="T299" i="1"/>
  <c r="S299" i="1"/>
  <c r="R299" i="1"/>
  <c r="Q299" i="1"/>
  <c r="P299" i="1"/>
  <c r="O299" i="1"/>
  <c r="N299" i="1"/>
  <c r="U298" i="1"/>
  <c r="T298" i="1"/>
  <c r="S298" i="1"/>
  <c r="R298" i="1"/>
  <c r="Q298" i="1"/>
  <c r="P298" i="1"/>
  <c r="O298" i="1"/>
  <c r="N298" i="1"/>
  <c r="U297" i="1"/>
  <c r="T297" i="1"/>
  <c r="S297" i="1"/>
  <c r="R297" i="1"/>
  <c r="Q297" i="1"/>
  <c r="P297" i="1"/>
  <c r="O297" i="1"/>
  <c r="N297" i="1"/>
  <c r="U296" i="1"/>
  <c r="T296" i="1"/>
  <c r="S296" i="1"/>
  <c r="R296" i="1"/>
  <c r="Q296" i="1"/>
  <c r="P296" i="1"/>
  <c r="O296" i="1"/>
  <c r="N296" i="1"/>
  <c r="U295" i="1"/>
  <c r="T295" i="1"/>
  <c r="S295" i="1"/>
  <c r="R295" i="1"/>
  <c r="Q295" i="1"/>
  <c r="P295" i="1"/>
  <c r="O295" i="1"/>
  <c r="N295" i="1"/>
  <c r="U294" i="1"/>
  <c r="T294" i="1"/>
  <c r="S294" i="1"/>
  <c r="R294" i="1"/>
  <c r="Q294" i="1"/>
  <c r="P294" i="1"/>
  <c r="O294" i="1"/>
  <c r="N294" i="1"/>
  <c r="U293" i="1"/>
  <c r="T293" i="1"/>
  <c r="S293" i="1"/>
  <c r="R293" i="1"/>
  <c r="Q293" i="1"/>
  <c r="P293" i="1"/>
  <c r="O293" i="1"/>
  <c r="N293" i="1"/>
  <c r="U292" i="1"/>
  <c r="T292" i="1"/>
  <c r="S292" i="1"/>
  <c r="R292" i="1"/>
  <c r="Q292" i="1"/>
  <c r="P292" i="1"/>
  <c r="O292" i="1"/>
  <c r="N292" i="1"/>
  <c r="U291" i="1"/>
  <c r="T291" i="1"/>
  <c r="S291" i="1"/>
  <c r="R291" i="1"/>
  <c r="Q291" i="1"/>
  <c r="P291" i="1"/>
  <c r="O291" i="1"/>
  <c r="N291" i="1"/>
  <c r="U290" i="1"/>
  <c r="T290" i="1"/>
  <c r="S290" i="1"/>
  <c r="R290" i="1"/>
  <c r="Q290" i="1"/>
  <c r="P290" i="1"/>
  <c r="O290" i="1"/>
  <c r="N290" i="1"/>
  <c r="U289" i="1"/>
  <c r="T289" i="1"/>
  <c r="S289" i="1"/>
  <c r="R289" i="1"/>
  <c r="Q289" i="1"/>
  <c r="P289" i="1"/>
  <c r="O289" i="1"/>
  <c r="N289" i="1"/>
  <c r="U288" i="1"/>
  <c r="T288" i="1"/>
  <c r="S288" i="1"/>
  <c r="R288" i="1"/>
  <c r="Q288" i="1"/>
  <c r="P288" i="1"/>
  <c r="O288" i="1"/>
  <c r="N288" i="1"/>
  <c r="U287" i="1"/>
  <c r="T287" i="1"/>
  <c r="S287" i="1"/>
  <c r="R287" i="1"/>
  <c r="Q287" i="1"/>
  <c r="P287" i="1"/>
  <c r="O287" i="1"/>
  <c r="N287" i="1"/>
  <c r="U286" i="1"/>
  <c r="T286" i="1"/>
  <c r="S286" i="1"/>
  <c r="R286" i="1"/>
  <c r="Q286" i="1"/>
  <c r="P286" i="1"/>
  <c r="O286" i="1"/>
  <c r="N286" i="1"/>
  <c r="U285" i="1"/>
  <c r="T285" i="1"/>
  <c r="S285" i="1"/>
  <c r="R285" i="1"/>
  <c r="Q285" i="1"/>
  <c r="P285" i="1"/>
  <c r="O285" i="1"/>
  <c r="N285" i="1"/>
  <c r="U284" i="1"/>
  <c r="T284" i="1"/>
  <c r="S284" i="1"/>
  <c r="R284" i="1"/>
  <c r="Q284" i="1"/>
  <c r="P284" i="1"/>
  <c r="O284" i="1"/>
  <c r="N284" i="1"/>
  <c r="U283" i="1"/>
  <c r="T283" i="1"/>
  <c r="S283" i="1"/>
  <c r="R283" i="1"/>
  <c r="Q283" i="1"/>
  <c r="P283" i="1"/>
  <c r="O283" i="1"/>
  <c r="N283" i="1"/>
  <c r="U282" i="1"/>
  <c r="T282" i="1"/>
  <c r="S282" i="1"/>
  <c r="R282" i="1"/>
  <c r="Q282" i="1"/>
  <c r="P282" i="1"/>
  <c r="O282" i="1"/>
  <c r="N282" i="1"/>
  <c r="U281" i="1"/>
  <c r="T281" i="1"/>
  <c r="S281" i="1"/>
  <c r="R281" i="1"/>
  <c r="Q281" i="1"/>
  <c r="P281" i="1"/>
  <c r="O281" i="1"/>
  <c r="N281" i="1"/>
  <c r="U280" i="1"/>
  <c r="T280" i="1"/>
  <c r="S280" i="1"/>
  <c r="R280" i="1"/>
  <c r="Q280" i="1"/>
  <c r="P280" i="1"/>
  <c r="O280" i="1"/>
  <c r="N280" i="1"/>
  <c r="N87" i="1" l="1"/>
  <c r="O87" i="1"/>
  <c r="P87" i="1"/>
  <c r="Q87" i="1"/>
  <c r="R87" i="1"/>
  <c r="S87" i="1"/>
  <c r="T87" i="1"/>
  <c r="U87" i="1"/>
  <c r="N88" i="1"/>
  <c r="O88" i="1"/>
  <c r="P88" i="1"/>
  <c r="Q88" i="1"/>
  <c r="R88" i="1"/>
  <c r="S88" i="1"/>
  <c r="T88" i="1"/>
  <c r="U88" i="1"/>
  <c r="N89" i="1"/>
  <c r="O89" i="1"/>
  <c r="P89" i="1"/>
  <c r="Q89" i="1"/>
  <c r="R89" i="1"/>
  <c r="S89" i="1"/>
  <c r="T89" i="1"/>
  <c r="U89" i="1"/>
  <c r="N90" i="1"/>
  <c r="O90" i="1"/>
  <c r="P90" i="1"/>
  <c r="Q90" i="1"/>
  <c r="R90" i="1"/>
  <c r="S90" i="1"/>
  <c r="T90" i="1"/>
  <c r="U90" i="1"/>
  <c r="N91" i="1"/>
  <c r="O91" i="1"/>
  <c r="P91" i="1"/>
  <c r="Q91" i="1"/>
  <c r="R91" i="1"/>
  <c r="S91" i="1"/>
  <c r="T91" i="1"/>
  <c r="U91" i="1"/>
  <c r="N92" i="1"/>
  <c r="O92" i="1"/>
  <c r="P92" i="1"/>
  <c r="Q92" i="1"/>
  <c r="R92" i="1"/>
  <c r="S92" i="1"/>
  <c r="T92" i="1"/>
  <c r="U92" i="1"/>
  <c r="N93" i="1"/>
  <c r="O93" i="1"/>
  <c r="P93" i="1"/>
  <c r="Q93" i="1"/>
  <c r="R93" i="1"/>
  <c r="S93" i="1"/>
  <c r="T93" i="1"/>
  <c r="U93" i="1"/>
  <c r="N94" i="1"/>
  <c r="O94" i="1"/>
  <c r="P94" i="1"/>
  <c r="Q94" i="1"/>
  <c r="R94" i="1"/>
  <c r="S94" i="1"/>
  <c r="T94" i="1"/>
  <c r="U94" i="1"/>
  <c r="N95" i="1"/>
  <c r="O95" i="1"/>
  <c r="P95" i="1"/>
  <c r="Q95" i="1"/>
  <c r="R95" i="1"/>
  <c r="S95" i="1"/>
  <c r="T95" i="1"/>
  <c r="U95" i="1"/>
  <c r="N96" i="1"/>
  <c r="O96" i="1"/>
  <c r="P96" i="1"/>
  <c r="Q96" i="1"/>
  <c r="R96" i="1"/>
  <c r="S96" i="1"/>
  <c r="T96" i="1"/>
  <c r="U96" i="1"/>
  <c r="N97" i="1"/>
  <c r="O97" i="1"/>
  <c r="P97" i="1"/>
  <c r="Q97" i="1"/>
  <c r="R97" i="1"/>
  <c r="S97" i="1"/>
  <c r="T97" i="1"/>
  <c r="U97" i="1"/>
  <c r="N98" i="1"/>
  <c r="O98" i="1"/>
  <c r="P98" i="1"/>
  <c r="Q98" i="1"/>
  <c r="R98" i="1"/>
  <c r="S98" i="1"/>
  <c r="T98" i="1"/>
  <c r="U98" i="1"/>
  <c r="N99" i="1"/>
  <c r="O99" i="1"/>
  <c r="P99" i="1"/>
  <c r="Q99" i="1"/>
  <c r="R99" i="1"/>
  <c r="S99" i="1"/>
  <c r="T99" i="1"/>
  <c r="U99" i="1"/>
  <c r="N100" i="1"/>
  <c r="O100" i="1"/>
  <c r="P100" i="1"/>
  <c r="Q100" i="1"/>
  <c r="R100" i="1"/>
  <c r="S100" i="1"/>
  <c r="T100" i="1"/>
  <c r="U100" i="1"/>
  <c r="N101" i="1"/>
  <c r="O101" i="1"/>
  <c r="P101" i="1"/>
  <c r="Q101" i="1"/>
  <c r="R101" i="1"/>
  <c r="S101" i="1"/>
  <c r="T101" i="1"/>
  <c r="U101" i="1"/>
  <c r="N102" i="1"/>
  <c r="O102" i="1"/>
  <c r="P102" i="1"/>
  <c r="Q102" i="1"/>
  <c r="R102" i="1"/>
  <c r="S102" i="1"/>
  <c r="T102" i="1"/>
  <c r="U102" i="1"/>
  <c r="N103" i="1"/>
  <c r="O103" i="1"/>
  <c r="P103" i="1"/>
  <c r="Q103" i="1"/>
  <c r="R103" i="1"/>
  <c r="S103" i="1"/>
  <c r="T103" i="1"/>
  <c r="U103" i="1"/>
  <c r="N104" i="1"/>
  <c r="O104" i="1"/>
  <c r="P104" i="1"/>
  <c r="Q104" i="1"/>
  <c r="R104" i="1"/>
  <c r="S104" i="1"/>
  <c r="T104" i="1"/>
  <c r="U104" i="1"/>
  <c r="N105" i="1"/>
  <c r="O105" i="1"/>
  <c r="P105" i="1"/>
  <c r="Q105" i="1"/>
  <c r="R105" i="1"/>
  <c r="S105" i="1"/>
  <c r="T105" i="1"/>
  <c r="U105" i="1"/>
  <c r="N106" i="1"/>
  <c r="O106" i="1"/>
  <c r="P106" i="1"/>
  <c r="Q106" i="1"/>
  <c r="R106" i="1"/>
  <c r="S106" i="1"/>
  <c r="T106" i="1"/>
  <c r="U106" i="1"/>
  <c r="N107" i="1"/>
  <c r="O107" i="1"/>
  <c r="P107" i="1"/>
  <c r="Q107" i="1"/>
  <c r="R107" i="1"/>
  <c r="S107" i="1"/>
  <c r="T107" i="1"/>
  <c r="U107" i="1"/>
  <c r="N108" i="1"/>
  <c r="O108" i="1"/>
  <c r="P108" i="1"/>
  <c r="Q108" i="1"/>
  <c r="R108" i="1"/>
  <c r="S108" i="1"/>
  <c r="T108" i="1"/>
  <c r="U108" i="1"/>
  <c r="N109" i="1"/>
  <c r="O109" i="1"/>
  <c r="P109" i="1"/>
  <c r="Q109" i="1"/>
  <c r="R109" i="1"/>
  <c r="S109" i="1"/>
  <c r="T109" i="1"/>
  <c r="U109" i="1"/>
  <c r="N110" i="1"/>
  <c r="O110" i="1"/>
  <c r="P110" i="1"/>
  <c r="Q110" i="1"/>
  <c r="R110" i="1"/>
  <c r="S110" i="1"/>
  <c r="T110" i="1"/>
  <c r="U110" i="1"/>
  <c r="N111" i="1"/>
  <c r="O111" i="1"/>
  <c r="P111" i="1"/>
  <c r="Q111" i="1"/>
  <c r="R111" i="1"/>
  <c r="S111" i="1"/>
  <c r="T111" i="1"/>
  <c r="U111" i="1"/>
  <c r="N112" i="1"/>
  <c r="O112" i="1"/>
  <c r="P112" i="1"/>
  <c r="Q112" i="1"/>
  <c r="R112" i="1"/>
  <c r="S112" i="1"/>
  <c r="T112" i="1"/>
  <c r="U112" i="1"/>
  <c r="N113" i="1"/>
  <c r="O113" i="1"/>
  <c r="P113" i="1"/>
  <c r="Q113" i="1"/>
  <c r="R113" i="1"/>
  <c r="S113" i="1"/>
  <c r="T113" i="1"/>
  <c r="U113" i="1"/>
  <c r="N114" i="1"/>
  <c r="O114" i="1"/>
  <c r="P114" i="1"/>
  <c r="Q114" i="1"/>
  <c r="R114" i="1"/>
  <c r="S114" i="1"/>
  <c r="T114" i="1"/>
  <c r="U114" i="1"/>
  <c r="N115" i="1"/>
  <c r="O115" i="1"/>
  <c r="P115" i="1"/>
  <c r="Q115" i="1"/>
  <c r="R115" i="1"/>
  <c r="S115" i="1"/>
  <c r="T115" i="1"/>
  <c r="U115" i="1"/>
  <c r="N116" i="1"/>
  <c r="O116" i="1"/>
  <c r="P116" i="1"/>
  <c r="Q116" i="1"/>
  <c r="R116" i="1"/>
  <c r="S116" i="1"/>
  <c r="T116" i="1"/>
  <c r="U116" i="1"/>
  <c r="N117" i="1"/>
  <c r="O117" i="1"/>
  <c r="P117" i="1"/>
  <c r="Q117" i="1"/>
  <c r="R117" i="1"/>
  <c r="S117" i="1"/>
  <c r="T117" i="1"/>
  <c r="U117" i="1"/>
  <c r="N118" i="1"/>
  <c r="O118" i="1"/>
  <c r="P118" i="1"/>
  <c r="Q118" i="1"/>
  <c r="R118" i="1"/>
  <c r="S118" i="1"/>
  <c r="T118" i="1"/>
  <c r="U118" i="1"/>
  <c r="N119" i="1"/>
  <c r="O119" i="1"/>
  <c r="P119" i="1"/>
  <c r="Q119" i="1"/>
  <c r="R119" i="1"/>
  <c r="S119" i="1"/>
  <c r="T119" i="1"/>
  <c r="U119" i="1"/>
  <c r="N120" i="1"/>
  <c r="O120" i="1"/>
  <c r="P120" i="1"/>
  <c r="Q120" i="1"/>
  <c r="R120" i="1"/>
  <c r="S120" i="1"/>
  <c r="T120" i="1"/>
  <c r="U120" i="1"/>
  <c r="N121" i="1"/>
  <c r="O121" i="1"/>
  <c r="P121" i="1"/>
  <c r="Q121" i="1"/>
  <c r="R121" i="1"/>
  <c r="S121" i="1"/>
  <c r="T121" i="1"/>
  <c r="U121" i="1"/>
  <c r="N122" i="1"/>
  <c r="O122" i="1"/>
  <c r="P122" i="1"/>
  <c r="Q122" i="1"/>
  <c r="R122" i="1"/>
  <c r="S122" i="1"/>
  <c r="T122" i="1"/>
  <c r="U122" i="1"/>
  <c r="N123" i="1"/>
  <c r="O123" i="1"/>
  <c r="P123" i="1"/>
  <c r="Q123" i="1"/>
  <c r="R123" i="1"/>
  <c r="S123" i="1"/>
  <c r="T123" i="1"/>
  <c r="U123" i="1"/>
  <c r="N124" i="1"/>
  <c r="O124" i="1"/>
  <c r="P124" i="1"/>
  <c r="Q124" i="1"/>
  <c r="R124" i="1"/>
  <c r="S124" i="1"/>
  <c r="T124" i="1"/>
  <c r="U124" i="1"/>
  <c r="N125" i="1"/>
  <c r="O125" i="1"/>
  <c r="P125" i="1"/>
  <c r="Q125" i="1"/>
  <c r="R125" i="1"/>
  <c r="S125" i="1"/>
  <c r="T125" i="1"/>
  <c r="U125" i="1"/>
  <c r="N126" i="1"/>
  <c r="O126" i="1"/>
  <c r="P126" i="1"/>
  <c r="Q126" i="1"/>
  <c r="R126" i="1"/>
  <c r="S126" i="1"/>
  <c r="T126" i="1"/>
  <c r="U126" i="1"/>
  <c r="N127" i="1"/>
  <c r="O127" i="1"/>
  <c r="P127" i="1"/>
  <c r="Q127" i="1"/>
  <c r="R127" i="1"/>
  <c r="S127" i="1"/>
  <c r="T127" i="1"/>
  <c r="U127" i="1"/>
  <c r="N128" i="1"/>
  <c r="O128" i="1"/>
  <c r="P128" i="1"/>
  <c r="Q128" i="1"/>
  <c r="R128" i="1"/>
  <c r="S128" i="1"/>
  <c r="T128" i="1"/>
  <c r="U128" i="1"/>
  <c r="N129" i="1"/>
  <c r="O129" i="1"/>
  <c r="P129" i="1"/>
  <c r="Q129" i="1"/>
  <c r="R129" i="1"/>
  <c r="S129" i="1"/>
  <c r="T129" i="1"/>
  <c r="U129" i="1"/>
  <c r="N130" i="1"/>
  <c r="O130" i="1"/>
  <c r="P130" i="1"/>
  <c r="Q130" i="1"/>
  <c r="R130" i="1"/>
  <c r="S130" i="1"/>
  <c r="T130" i="1"/>
  <c r="U130" i="1"/>
  <c r="N131" i="1"/>
  <c r="O131" i="1"/>
  <c r="P131" i="1"/>
  <c r="Q131" i="1"/>
  <c r="R131" i="1"/>
  <c r="S131" i="1"/>
  <c r="T131" i="1"/>
  <c r="U131" i="1"/>
  <c r="N132" i="1"/>
  <c r="O132" i="1"/>
  <c r="P132" i="1"/>
  <c r="Q132" i="1"/>
  <c r="R132" i="1"/>
  <c r="S132" i="1"/>
  <c r="T132" i="1"/>
  <c r="U132" i="1"/>
  <c r="N133" i="1"/>
  <c r="O133" i="1"/>
  <c r="P133" i="1"/>
  <c r="Q133" i="1"/>
  <c r="R133" i="1"/>
  <c r="S133" i="1"/>
  <c r="T133" i="1"/>
  <c r="U133" i="1"/>
  <c r="N134" i="1"/>
  <c r="O134" i="1"/>
  <c r="P134" i="1"/>
  <c r="Q134" i="1"/>
  <c r="R134" i="1"/>
  <c r="S134" i="1"/>
  <c r="T134" i="1"/>
  <c r="U134" i="1"/>
  <c r="N135" i="1"/>
  <c r="O135" i="1"/>
  <c r="P135" i="1"/>
  <c r="Q135" i="1"/>
  <c r="R135" i="1"/>
  <c r="S135" i="1"/>
  <c r="T135" i="1"/>
  <c r="U135" i="1"/>
  <c r="N136" i="1"/>
  <c r="O136" i="1"/>
  <c r="P136" i="1"/>
  <c r="Q136" i="1"/>
  <c r="R136" i="1"/>
  <c r="S136" i="1"/>
  <c r="T136" i="1"/>
  <c r="U136" i="1"/>
  <c r="N137" i="1"/>
  <c r="O137" i="1"/>
  <c r="P137" i="1"/>
  <c r="Q137" i="1"/>
  <c r="R137" i="1"/>
  <c r="S137" i="1"/>
  <c r="T137" i="1"/>
  <c r="U137" i="1"/>
  <c r="N138" i="1"/>
  <c r="O138" i="1"/>
  <c r="P138" i="1"/>
  <c r="Q138" i="1"/>
  <c r="R138" i="1"/>
  <c r="S138" i="1"/>
  <c r="T138" i="1"/>
  <c r="U138" i="1"/>
  <c r="N139" i="1"/>
  <c r="O139" i="1"/>
  <c r="P139" i="1"/>
  <c r="Q139" i="1"/>
  <c r="R139" i="1"/>
  <c r="S139" i="1"/>
  <c r="T139" i="1"/>
  <c r="U139" i="1"/>
  <c r="N140" i="1"/>
  <c r="O140" i="1"/>
  <c r="P140" i="1"/>
  <c r="Q140" i="1"/>
  <c r="R140" i="1"/>
  <c r="S140" i="1"/>
  <c r="T140" i="1"/>
  <c r="U140" i="1"/>
  <c r="N141" i="1"/>
  <c r="O141" i="1"/>
  <c r="P141" i="1"/>
  <c r="Q141" i="1"/>
  <c r="R141" i="1"/>
  <c r="S141" i="1"/>
  <c r="T141" i="1"/>
  <c r="U141" i="1"/>
  <c r="N142" i="1"/>
  <c r="O142" i="1"/>
  <c r="P142" i="1"/>
  <c r="Q142" i="1"/>
  <c r="R142" i="1"/>
  <c r="S142" i="1"/>
  <c r="T142" i="1"/>
  <c r="U142" i="1"/>
  <c r="N143" i="1"/>
  <c r="O143" i="1"/>
  <c r="P143" i="1"/>
  <c r="Q143" i="1"/>
  <c r="R143" i="1"/>
  <c r="S143" i="1"/>
  <c r="T143" i="1"/>
  <c r="U143" i="1"/>
  <c r="N144" i="1"/>
  <c r="O144" i="1"/>
  <c r="P144" i="1"/>
  <c r="Q144" i="1"/>
  <c r="R144" i="1"/>
  <c r="S144" i="1"/>
  <c r="T144" i="1"/>
  <c r="U144" i="1"/>
  <c r="N145" i="1"/>
  <c r="O145" i="1"/>
  <c r="P145" i="1"/>
  <c r="Q145" i="1"/>
  <c r="R145" i="1"/>
  <c r="S145" i="1"/>
  <c r="T145" i="1"/>
  <c r="U145" i="1"/>
  <c r="N146" i="1"/>
  <c r="O146" i="1"/>
  <c r="P146" i="1"/>
  <c r="Q146" i="1"/>
  <c r="R146" i="1"/>
  <c r="S146" i="1"/>
  <c r="T146" i="1"/>
  <c r="U146" i="1"/>
  <c r="N147" i="1"/>
  <c r="O147" i="1"/>
  <c r="P147" i="1"/>
  <c r="Q147" i="1"/>
  <c r="R147" i="1"/>
  <c r="S147" i="1"/>
  <c r="T147" i="1"/>
  <c r="U147" i="1"/>
  <c r="N148" i="1"/>
  <c r="O148" i="1"/>
  <c r="P148" i="1"/>
  <c r="Q148" i="1"/>
  <c r="R148" i="1"/>
  <c r="S148" i="1"/>
  <c r="T148" i="1"/>
  <c r="U148" i="1"/>
  <c r="N149" i="1"/>
  <c r="O149" i="1"/>
  <c r="P149" i="1"/>
  <c r="Q149" i="1"/>
  <c r="R149" i="1"/>
  <c r="S149" i="1"/>
  <c r="T149" i="1"/>
  <c r="U149" i="1"/>
  <c r="N150" i="1"/>
  <c r="O150" i="1"/>
  <c r="P150" i="1"/>
  <c r="Q150" i="1"/>
  <c r="R150" i="1"/>
  <c r="S150" i="1"/>
  <c r="T150" i="1"/>
  <c r="U150" i="1"/>
  <c r="N151" i="1"/>
  <c r="O151" i="1"/>
  <c r="P151" i="1"/>
  <c r="Q151" i="1"/>
  <c r="R151" i="1"/>
  <c r="S151" i="1"/>
  <c r="T151" i="1"/>
  <c r="U151" i="1"/>
  <c r="N152" i="1"/>
  <c r="O152" i="1"/>
  <c r="P152" i="1"/>
  <c r="Q152" i="1"/>
  <c r="R152" i="1"/>
  <c r="S152" i="1"/>
  <c r="T152" i="1"/>
  <c r="U152" i="1"/>
  <c r="N153" i="1"/>
  <c r="O153" i="1"/>
  <c r="P153" i="1"/>
  <c r="Q153" i="1"/>
  <c r="R153" i="1"/>
  <c r="S153" i="1"/>
  <c r="T153" i="1"/>
  <c r="U153" i="1"/>
  <c r="N154" i="1"/>
  <c r="O154" i="1"/>
  <c r="P154" i="1"/>
  <c r="Q154" i="1"/>
  <c r="R154" i="1"/>
  <c r="S154" i="1"/>
  <c r="T154" i="1"/>
  <c r="U154" i="1"/>
  <c r="N155" i="1"/>
  <c r="O155" i="1"/>
  <c r="P155" i="1"/>
  <c r="Q155" i="1"/>
  <c r="R155" i="1"/>
  <c r="S155" i="1"/>
  <c r="T155" i="1"/>
  <c r="U155" i="1"/>
  <c r="N156" i="1"/>
  <c r="O156" i="1"/>
  <c r="P156" i="1"/>
  <c r="Q156" i="1"/>
  <c r="R156" i="1"/>
  <c r="S156" i="1"/>
  <c r="T156" i="1"/>
  <c r="U156" i="1"/>
  <c r="N157" i="1"/>
  <c r="O157" i="1"/>
  <c r="P157" i="1"/>
  <c r="Q157" i="1"/>
  <c r="R157" i="1"/>
  <c r="S157" i="1"/>
  <c r="T157" i="1"/>
  <c r="U157" i="1"/>
  <c r="N158" i="1"/>
  <c r="O158" i="1"/>
  <c r="P158" i="1"/>
  <c r="Q158" i="1"/>
  <c r="R158" i="1"/>
  <c r="S158" i="1"/>
  <c r="T158" i="1"/>
  <c r="U158" i="1"/>
  <c r="N159" i="1"/>
  <c r="O159" i="1"/>
  <c r="P159" i="1"/>
  <c r="Q159" i="1"/>
  <c r="R159" i="1"/>
  <c r="S159" i="1"/>
  <c r="T159" i="1"/>
  <c r="U159" i="1"/>
  <c r="N160" i="1"/>
  <c r="O160" i="1"/>
  <c r="P160" i="1"/>
  <c r="Q160" i="1"/>
  <c r="R160" i="1"/>
  <c r="S160" i="1"/>
  <c r="T160" i="1"/>
  <c r="U160" i="1"/>
  <c r="N161" i="1"/>
  <c r="O161" i="1"/>
  <c r="P161" i="1"/>
  <c r="Q161" i="1"/>
  <c r="R161" i="1"/>
  <c r="S161" i="1"/>
  <c r="T161" i="1"/>
  <c r="U161" i="1"/>
  <c r="N162" i="1"/>
  <c r="O162" i="1"/>
  <c r="P162" i="1"/>
  <c r="Q162" i="1"/>
  <c r="R162" i="1"/>
  <c r="S162" i="1"/>
  <c r="T162" i="1"/>
  <c r="U162" i="1"/>
  <c r="N163" i="1"/>
  <c r="O163" i="1"/>
  <c r="P163" i="1"/>
  <c r="Q163" i="1"/>
  <c r="R163" i="1"/>
  <c r="S163" i="1"/>
  <c r="T163" i="1"/>
  <c r="U163" i="1"/>
  <c r="N164" i="1"/>
  <c r="O164" i="1"/>
  <c r="P164" i="1"/>
  <c r="Q164" i="1"/>
  <c r="R164" i="1"/>
  <c r="S164" i="1"/>
  <c r="T164" i="1"/>
  <c r="U164" i="1"/>
  <c r="N165" i="1"/>
  <c r="O165" i="1"/>
  <c r="P165" i="1"/>
  <c r="Q165" i="1"/>
  <c r="R165" i="1"/>
  <c r="S165" i="1"/>
  <c r="T165" i="1"/>
  <c r="U165" i="1"/>
  <c r="N166" i="1"/>
  <c r="O166" i="1"/>
  <c r="P166" i="1"/>
  <c r="Q166" i="1"/>
  <c r="R166" i="1"/>
  <c r="S166" i="1"/>
  <c r="T166" i="1"/>
  <c r="U166" i="1"/>
  <c r="N167" i="1"/>
  <c r="O167" i="1"/>
  <c r="P167" i="1"/>
  <c r="Q167" i="1"/>
  <c r="R167" i="1"/>
  <c r="S167" i="1"/>
  <c r="T167" i="1"/>
  <c r="U167" i="1"/>
  <c r="N168" i="1"/>
  <c r="O168" i="1"/>
  <c r="P168" i="1"/>
  <c r="Q168" i="1"/>
  <c r="R168" i="1"/>
  <c r="S168" i="1"/>
  <c r="T168" i="1"/>
  <c r="U168" i="1"/>
  <c r="N169" i="1"/>
  <c r="O169" i="1"/>
  <c r="P169" i="1"/>
  <c r="Q169" i="1"/>
  <c r="R169" i="1"/>
  <c r="S169" i="1"/>
  <c r="T169" i="1"/>
  <c r="U169" i="1"/>
  <c r="N170" i="1"/>
  <c r="O170" i="1"/>
  <c r="P170" i="1"/>
  <c r="Q170" i="1"/>
  <c r="R170" i="1"/>
  <c r="S170" i="1"/>
  <c r="T170" i="1"/>
  <c r="U170" i="1"/>
  <c r="N171" i="1"/>
  <c r="O171" i="1"/>
  <c r="P171" i="1"/>
  <c r="Q171" i="1"/>
  <c r="R171" i="1"/>
  <c r="S171" i="1"/>
  <c r="T171" i="1"/>
  <c r="U171" i="1"/>
  <c r="N172" i="1"/>
  <c r="O172" i="1"/>
  <c r="P172" i="1"/>
  <c r="Q172" i="1"/>
  <c r="R172" i="1"/>
  <c r="S172" i="1"/>
  <c r="T172" i="1"/>
  <c r="U172" i="1"/>
  <c r="N173" i="1"/>
  <c r="O173" i="1"/>
  <c r="P173" i="1"/>
  <c r="Q173" i="1"/>
  <c r="R173" i="1"/>
  <c r="S173" i="1"/>
  <c r="T173" i="1"/>
  <c r="U173" i="1"/>
  <c r="N174" i="1"/>
  <c r="O174" i="1"/>
  <c r="P174" i="1"/>
  <c r="Q174" i="1"/>
  <c r="R174" i="1"/>
  <c r="S174" i="1"/>
  <c r="T174" i="1"/>
  <c r="U174" i="1"/>
  <c r="N175" i="1"/>
  <c r="O175" i="1"/>
  <c r="P175" i="1"/>
  <c r="Q175" i="1"/>
  <c r="R175" i="1"/>
  <c r="S175" i="1"/>
  <c r="T175" i="1"/>
  <c r="U175" i="1"/>
  <c r="N176" i="1"/>
  <c r="O176" i="1"/>
  <c r="P176" i="1"/>
  <c r="Q176" i="1"/>
  <c r="R176" i="1"/>
  <c r="S176" i="1"/>
  <c r="T176" i="1"/>
  <c r="U176" i="1"/>
  <c r="N177" i="1"/>
  <c r="O177" i="1"/>
  <c r="P177" i="1"/>
  <c r="Q177" i="1"/>
  <c r="R177" i="1"/>
  <c r="S177" i="1"/>
  <c r="T177" i="1"/>
  <c r="U177" i="1"/>
  <c r="N178" i="1"/>
  <c r="O178" i="1"/>
  <c r="P178" i="1"/>
  <c r="Q178" i="1"/>
  <c r="R178" i="1"/>
  <c r="S178" i="1"/>
  <c r="T178" i="1"/>
  <c r="U178" i="1"/>
  <c r="N179" i="1"/>
  <c r="O179" i="1"/>
  <c r="P179" i="1"/>
  <c r="Q179" i="1"/>
  <c r="R179" i="1"/>
  <c r="S179" i="1"/>
  <c r="T179" i="1"/>
  <c r="U179" i="1"/>
  <c r="N368"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T368" i="1"/>
  <c r="S368" i="1"/>
  <c r="R368" i="1"/>
  <c r="T279" i="1"/>
  <c r="S279" i="1"/>
  <c r="R279" i="1"/>
  <c r="T278" i="1"/>
  <c r="S278" i="1"/>
  <c r="R278" i="1"/>
  <c r="T277" i="1"/>
  <c r="S277" i="1"/>
  <c r="R277" i="1"/>
  <c r="T276" i="1"/>
  <c r="S276" i="1"/>
  <c r="R276" i="1"/>
  <c r="T275" i="1"/>
  <c r="S275" i="1"/>
  <c r="R275" i="1"/>
  <c r="T274" i="1"/>
  <c r="S274" i="1"/>
  <c r="R274" i="1"/>
  <c r="T273" i="1"/>
  <c r="S273" i="1"/>
  <c r="R273" i="1"/>
  <c r="T272" i="1"/>
  <c r="S272" i="1"/>
  <c r="R272" i="1"/>
  <c r="T271" i="1"/>
  <c r="S271" i="1"/>
  <c r="R271" i="1"/>
  <c r="T270" i="1"/>
  <c r="S270" i="1"/>
  <c r="R270" i="1"/>
  <c r="T269" i="1"/>
  <c r="S269" i="1"/>
  <c r="R269" i="1"/>
  <c r="T268" i="1"/>
  <c r="S268" i="1"/>
  <c r="R268" i="1"/>
  <c r="T267" i="1"/>
  <c r="S267" i="1"/>
  <c r="R267" i="1"/>
  <c r="T266" i="1"/>
  <c r="S266" i="1"/>
  <c r="R266" i="1"/>
  <c r="T265" i="1"/>
  <c r="S265" i="1"/>
  <c r="R265" i="1"/>
  <c r="T264" i="1"/>
  <c r="S264" i="1"/>
  <c r="R264" i="1"/>
  <c r="T263" i="1"/>
  <c r="S263" i="1"/>
  <c r="R263" i="1"/>
  <c r="T262" i="1"/>
  <c r="S262" i="1"/>
  <c r="R262" i="1"/>
  <c r="T261" i="1"/>
  <c r="S261" i="1"/>
  <c r="R261" i="1"/>
  <c r="T260" i="1"/>
  <c r="S260" i="1"/>
  <c r="R260" i="1"/>
  <c r="T259" i="1"/>
  <c r="S259" i="1"/>
  <c r="R259" i="1"/>
  <c r="T258" i="1"/>
  <c r="S258" i="1"/>
  <c r="R258" i="1"/>
  <c r="T257" i="1"/>
  <c r="S257" i="1"/>
  <c r="R257" i="1"/>
  <c r="T256" i="1"/>
  <c r="S256" i="1"/>
  <c r="R256" i="1"/>
  <c r="T255" i="1"/>
  <c r="S255" i="1"/>
  <c r="R255" i="1"/>
  <c r="T254" i="1"/>
  <c r="S254" i="1"/>
  <c r="R254" i="1"/>
  <c r="T253" i="1"/>
  <c r="S253" i="1"/>
  <c r="R253" i="1"/>
  <c r="T252" i="1"/>
  <c r="S252" i="1"/>
  <c r="R252" i="1"/>
  <c r="T251" i="1"/>
  <c r="S251" i="1"/>
  <c r="R251" i="1"/>
  <c r="T250" i="1"/>
  <c r="S250" i="1"/>
  <c r="R250" i="1"/>
  <c r="T249" i="1"/>
  <c r="S249" i="1"/>
  <c r="R249" i="1"/>
  <c r="T248" i="1"/>
  <c r="S248" i="1"/>
  <c r="R248" i="1"/>
  <c r="T247" i="1"/>
  <c r="S247" i="1"/>
  <c r="R247" i="1"/>
  <c r="T246" i="1"/>
  <c r="S246" i="1"/>
  <c r="R246" i="1"/>
  <c r="T245" i="1"/>
  <c r="S245" i="1"/>
  <c r="R245" i="1"/>
  <c r="T244" i="1"/>
  <c r="S244" i="1"/>
  <c r="R244" i="1"/>
  <c r="T243" i="1"/>
  <c r="S243" i="1"/>
  <c r="R243" i="1"/>
  <c r="T242" i="1"/>
  <c r="S242" i="1"/>
  <c r="R242" i="1"/>
  <c r="T241" i="1"/>
  <c r="S241" i="1"/>
  <c r="R241" i="1"/>
  <c r="T240" i="1"/>
  <c r="S240" i="1"/>
  <c r="R240" i="1"/>
  <c r="T239" i="1"/>
  <c r="S239" i="1"/>
  <c r="R239" i="1"/>
  <c r="T238" i="1"/>
  <c r="S238" i="1"/>
  <c r="R238" i="1"/>
  <c r="T237" i="1"/>
  <c r="S237" i="1"/>
  <c r="R237" i="1"/>
  <c r="T236" i="1"/>
  <c r="S236" i="1"/>
  <c r="R236" i="1"/>
  <c r="T235" i="1"/>
  <c r="S235" i="1"/>
  <c r="R235" i="1"/>
  <c r="T234" i="1"/>
  <c r="S234" i="1"/>
  <c r="R234" i="1"/>
  <c r="T233" i="1"/>
  <c r="S233" i="1"/>
  <c r="R233" i="1"/>
  <c r="T232" i="1"/>
  <c r="S232" i="1"/>
  <c r="R232" i="1"/>
  <c r="T231" i="1"/>
  <c r="S231" i="1"/>
  <c r="R231" i="1"/>
  <c r="T230" i="1"/>
  <c r="S230" i="1"/>
  <c r="R230" i="1"/>
  <c r="T229" i="1"/>
  <c r="S229" i="1"/>
  <c r="R229" i="1"/>
  <c r="T228" i="1"/>
  <c r="S228" i="1"/>
  <c r="R228" i="1"/>
  <c r="T227" i="1"/>
  <c r="S227" i="1"/>
  <c r="R227" i="1"/>
  <c r="T226" i="1"/>
  <c r="S226" i="1"/>
  <c r="R226" i="1"/>
  <c r="T225" i="1"/>
  <c r="S225" i="1"/>
  <c r="R225" i="1"/>
  <c r="T224" i="1"/>
  <c r="S224" i="1"/>
  <c r="R224" i="1"/>
  <c r="T223" i="1"/>
  <c r="S223" i="1"/>
  <c r="R223" i="1"/>
  <c r="T222" i="1"/>
  <c r="S222" i="1"/>
  <c r="R222" i="1"/>
  <c r="T221" i="1"/>
  <c r="S221" i="1"/>
  <c r="R221" i="1"/>
  <c r="T220" i="1"/>
  <c r="S220" i="1"/>
  <c r="R220" i="1"/>
  <c r="T219" i="1"/>
  <c r="S219" i="1"/>
  <c r="R219" i="1"/>
  <c r="T218" i="1"/>
  <c r="S218" i="1"/>
  <c r="R218" i="1"/>
  <c r="T217" i="1"/>
  <c r="S217" i="1"/>
  <c r="R217" i="1"/>
  <c r="T216" i="1"/>
  <c r="S216" i="1"/>
  <c r="R216" i="1"/>
  <c r="T215" i="1"/>
  <c r="S215" i="1"/>
  <c r="R215" i="1"/>
  <c r="T214" i="1"/>
  <c r="S214" i="1"/>
  <c r="R214" i="1"/>
  <c r="T213" i="1"/>
  <c r="S213" i="1"/>
  <c r="R213" i="1"/>
  <c r="T212" i="1"/>
  <c r="S212" i="1"/>
  <c r="R212" i="1"/>
  <c r="T211" i="1"/>
  <c r="S211" i="1"/>
  <c r="R211" i="1"/>
  <c r="T210" i="1"/>
  <c r="S210" i="1"/>
  <c r="R210" i="1"/>
  <c r="T209" i="1"/>
  <c r="S209" i="1"/>
  <c r="R209" i="1"/>
  <c r="T208" i="1"/>
  <c r="S208" i="1"/>
  <c r="R208" i="1"/>
  <c r="T207" i="1"/>
  <c r="S207" i="1"/>
  <c r="R207" i="1"/>
  <c r="T206" i="1"/>
  <c r="S206" i="1"/>
  <c r="R206" i="1"/>
  <c r="T205" i="1"/>
  <c r="S205" i="1"/>
  <c r="R205" i="1"/>
  <c r="T204" i="1"/>
  <c r="S204" i="1"/>
  <c r="R204" i="1"/>
  <c r="T203" i="1"/>
  <c r="S203" i="1"/>
  <c r="R203" i="1"/>
  <c r="T202" i="1"/>
  <c r="S202" i="1"/>
  <c r="R202" i="1"/>
  <c r="T201" i="1"/>
  <c r="S201" i="1"/>
  <c r="R201" i="1"/>
  <c r="T200" i="1"/>
  <c r="S200" i="1"/>
  <c r="R200" i="1"/>
  <c r="T199" i="1"/>
  <c r="S199" i="1"/>
  <c r="R199" i="1"/>
  <c r="T198" i="1"/>
  <c r="S198" i="1"/>
  <c r="R198" i="1"/>
  <c r="T197" i="1"/>
  <c r="S197" i="1"/>
  <c r="R197" i="1"/>
  <c r="T196" i="1"/>
  <c r="S196" i="1"/>
  <c r="R196" i="1"/>
  <c r="T195" i="1"/>
  <c r="S195" i="1"/>
  <c r="R195" i="1"/>
  <c r="T194" i="1"/>
  <c r="S194" i="1"/>
  <c r="R194" i="1"/>
  <c r="T193" i="1"/>
  <c r="S193" i="1"/>
  <c r="R193" i="1"/>
  <c r="T192" i="1"/>
  <c r="S192" i="1"/>
  <c r="R192" i="1"/>
  <c r="T191" i="1"/>
  <c r="S191" i="1"/>
  <c r="R191" i="1"/>
  <c r="T190" i="1"/>
  <c r="S190" i="1"/>
  <c r="R190" i="1"/>
  <c r="T189" i="1"/>
  <c r="S189" i="1"/>
  <c r="R189" i="1"/>
  <c r="T188" i="1"/>
  <c r="S188" i="1"/>
  <c r="R188" i="1"/>
  <c r="T187" i="1"/>
  <c r="S187" i="1"/>
  <c r="R187" i="1"/>
  <c r="T186" i="1"/>
  <c r="S186" i="1"/>
  <c r="R186" i="1"/>
  <c r="T185" i="1"/>
  <c r="S185" i="1"/>
  <c r="R185" i="1"/>
  <c r="T184" i="1"/>
  <c r="S184" i="1"/>
  <c r="R184" i="1"/>
  <c r="T183" i="1"/>
  <c r="S183" i="1"/>
  <c r="R183" i="1"/>
  <c r="T182" i="1"/>
  <c r="S182" i="1"/>
  <c r="R182" i="1"/>
  <c r="T181" i="1"/>
  <c r="S181" i="1"/>
  <c r="R181" i="1"/>
  <c r="T180" i="1"/>
  <c r="S180" i="1"/>
  <c r="R180" i="1"/>
  <c r="T86" i="1"/>
  <c r="S86" i="1"/>
  <c r="R86" i="1"/>
  <c r="T85" i="1"/>
  <c r="S85" i="1"/>
  <c r="R85" i="1"/>
  <c r="T84" i="1"/>
  <c r="S84" i="1"/>
  <c r="R84" i="1"/>
  <c r="T83" i="1"/>
  <c r="S83" i="1"/>
  <c r="R83" i="1"/>
  <c r="T82" i="1"/>
  <c r="S82" i="1"/>
  <c r="R82" i="1"/>
  <c r="T81" i="1"/>
  <c r="S81" i="1"/>
  <c r="R81" i="1"/>
  <c r="T80" i="1"/>
  <c r="S80" i="1"/>
  <c r="R80" i="1"/>
  <c r="T79" i="1"/>
  <c r="S79" i="1"/>
  <c r="R79" i="1"/>
  <c r="T78" i="1"/>
  <c r="S78" i="1"/>
  <c r="R78" i="1"/>
  <c r="T77" i="1"/>
  <c r="S77" i="1"/>
  <c r="R77" i="1"/>
  <c r="T76" i="1"/>
  <c r="S76" i="1"/>
  <c r="R76" i="1"/>
  <c r="T75" i="1"/>
  <c r="S75" i="1"/>
  <c r="R75" i="1"/>
  <c r="T74" i="1"/>
  <c r="S74" i="1"/>
  <c r="R74" i="1"/>
  <c r="T73" i="1"/>
  <c r="S73" i="1"/>
  <c r="R73" i="1"/>
  <c r="T72" i="1"/>
  <c r="S72" i="1"/>
  <c r="R72" i="1"/>
  <c r="T71" i="1"/>
  <c r="S71" i="1"/>
  <c r="R71" i="1"/>
  <c r="T70" i="1"/>
  <c r="S70" i="1"/>
  <c r="R70" i="1"/>
  <c r="T69" i="1"/>
  <c r="S69" i="1"/>
  <c r="R69" i="1"/>
  <c r="T68" i="1"/>
  <c r="S68" i="1"/>
  <c r="R68" i="1"/>
  <c r="T67" i="1"/>
  <c r="S67" i="1"/>
  <c r="R67" i="1"/>
  <c r="T66" i="1"/>
  <c r="S66" i="1"/>
  <c r="R66" i="1"/>
  <c r="T65" i="1"/>
  <c r="S65" i="1"/>
  <c r="R65" i="1"/>
  <c r="T64" i="1"/>
  <c r="S64" i="1"/>
  <c r="R64" i="1"/>
  <c r="T63" i="1"/>
  <c r="S63" i="1"/>
  <c r="R63" i="1"/>
  <c r="T62" i="1"/>
  <c r="S62" i="1"/>
  <c r="R62" i="1"/>
  <c r="T61" i="1"/>
  <c r="S61" i="1"/>
  <c r="R61" i="1"/>
  <c r="T60" i="1"/>
  <c r="S60" i="1"/>
  <c r="R60" i="1"/>
  <c r="T59" i="1"/>
  <c r="S59" i="1"/>
  <c r="R59" i="1"/>
  <c r="T58" i="1"/>
  <c r="S58" i="1"/>
  <c r="R58" i="1"/>
  <c r="T57" i="1"/>
  <c r="S57" i="1"/>
  <c r="R57" i="1"/>
  <c r="T56" i="1"/>
  <c r="S56" i="1"/>
  <c r="R56" i="1"/>
  <c r="T55" i="1"/>
  <c r="S55" i="1"/>
  <c r="R55" i="1"/>
  <c r="T54" i="1"/>
  <c r="S54" i="1"/>
  <c r="R54" i="1"/>
  <c r="T53" i="1"/>
  <c r="S53" i="1"/>
  <c r="R53" i="1"/>
  <c r="T52" i="1"/>
  <c r="S52" i="1"/>
  <c r="R52" i="1"/>
  <c r="T51" i="1"/>
  <c r="S51" i="1"/>
  <c r="R51" i="1"/>
  <c r="T50" i="1"/>
  <c r="S50" i="1"/>
  <c r="R50" i="1"/>
  <c r="T49" i="1"/>
  <c r="S49" i="1"/>
  <c r="R49" i="1"/>
  <c r="T48" i="1"/>
  <c r="S48" i="1"/>
  <c r="R48" i="1"/>
  <c r="T47" i="1"/>
  <c r="S47" i="1"/>
  <c r="R47" i="1"/>
  <c r="T46" i="1"/>
  <c r="S46" i="1"/>
  <c r="R46" i="1"/>
  <c r="T45" i="1"/>
  <c r="S45" i="1"/>
  <c r="R45" i="1"/>
  <c r="T44" i="1"/>
  <c r="S44" i="1"/>
  <c r="R44" i="1"/>
  <c r="T43" i="1"/>
  <c r="S43" i="1"/>
  <c r="R43" i="1"/>
  <c r="T42" i="1"/>
  <c r="S42" i="1"/>
  <c r="R42" i="1"/>
  <c r="T41" i="1"/>
  <c r="S41" i="1"/>
  <c r="R41" i="1"/>
  <c r="T40" i="1"/>
  <c r="S40" i="1"/>
  <c r="R40" i="1"/>
  <c r="T39" i="1"/>
  <c r="S39" i="1"/>
  <c r="R39" i="1"/>
  <c r="T38" i="1"/>
  <c r="S38" i="1"/>
  <c r="R38" i="1"/>
  <c r="T37" i="1"/>
  <c r="S37" i="1"/>
  <c r="R37" i="1"/>
  <c r="T36" i="1"/>
  <c r="S36" i="1"/>
  <c r="R36" i="1"/>
  <c r="T35" i="1"/>
  <c r="S35" i="1"/>
  <c r="R35" i="1"/>
  <c r="T34" i="1"/>
  <c r="S34" i="1"/>
  <c r="R34" i="1"/>
  <c r="T33" i="1"/>
  <c r="S33" i="1"/>
  <c r="R33" i="1"/>
  <c r="T32" i="1"/>
  <c r="S32" i="1"/>
  <c r="R32" i="1"/>
  <c r="T31" i="1"/>
  <c r="S31" i="1"/>
  <c r="R31" i="1"/>
  <c r="T30" i="1"/>
  <c r="S30" i="1"/>
  <c r="R30" i="1"/>
  <c r="T29" i="1"/>
  <c r="S29" i="1"/>
  <c r="R29" i="1"/>
  <c r="T28" i="1"/>
  <c r="S28" i="1"/>
  <c r="R28" i="1"/>
  <c r="T27" i="1"/>
  <c r="S27" i="1"/>
  <c r="R27" i="1"/>
  <c r="T26" i="1"/>
  <c r="S26" i="1"/>
  <c r="R26" i="1"/>
  <c r="T25" i="1"/>
  <c r="S25" i="1"/>
  <c r="R25" i="1"/>
  <c r="T24" i="1"/>
  <c r="S24" i="1"/>
  <c r="R24" i="1"/>
  <c r="T23" i="1"/>
  <c r="S23" i="1"/>
  <c r="R23" i="1"/>
  <c r="T22" i="1"/>
  <c r="S22" i="1"/>
  <c r="R22" i="1"/>
  <c r="T21" i="1"/>
  <c r="S21" i="1"/>
  <c r="R21" i="1"/>
  <c r="T20" i="1"/>
  <c r="S20" i="1"/>
  <c r="R20" i="1"/>
  <c r="T19" i="1"/>
  <c r="S19" i="1"/>
  <c r="R19" i="1"/>
  <c r="T18" i="1"/>
  <c r="S18" i="1"/>
  <c r="R18" i="1"/>
  <c r="T17" i="1"/>
  <c r="S17" i="1"/>
  <c r="R17" i="1"/>
  <c r="T16" i="1"/>
  <c r="S16" i="1"/>
  <c r="R16" i="1"/>
  <c r="T15" i="1"/>
  <c r="S15" i="1"/>
  <c r="R15" i="1"/>
  <c r="T14" i="1"/>
  <c r="S14" i="1"/>
  <c r="R14" i="1"/>
  <c r="T13" i="1"/>
  <c r="S13" i="1"/>
  <c r="R13" i="1"/>
  <c r="T12" i="1"/>
  <c r="S12" i="1"/>
  <c r="R12" i="1"/>
  <c r="T11" i="1"/>
  <c r="S11" i="1"/>
  <c r="R11" i="1"/>
  <c r="T10" i="1"/>
  <c r="S10" i="1"/>
  <c r="R10" i="1"/>
  <c r="T9" i="1"/>
  <c r="S9" i="1"/>
  <c r="R9" i="1"/>
  <c r="T8" i="1"/>
  <c r="S8" i="1"/>
  <c r="R8" i="1"/>
  <c r="T7" i="1"/>
  <c r="S7" i="1"/>
  <c r="R7" i="1"/>
  <c r="N5" i="1"/>
  <c r="N4" i="1"/>
  <c r="N3" i="1"/>
  <c r="O368"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P368"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U368" i="1"/>
  <c r="Q368" i="1"/>
  <c r="U279" i="1"/>
  <c r="Q279" i="1"/>
  <c r="U278" i="1"/>
  <c r="Q278" i="1"/>
  <c r="U277" i="1"/>
  <c r="Q277" i="1"/>
  <c r="U276" i="1"/>
  <c r="Q276" i="1"/>
  <c r="U275" i="1"/>
  <c r="Q275" i="1"/>
  <c r="U274" i="1"/>
  <c r="Q274" i="1"/>
  <c r="U273" i="1"/>
  <c r="Q273" i="1"/>
  <c r="U272" i="1"/>
  <c r="Q272" i="1"/>
  <c r="U271" i="1"/>
  <c r="Q271" i="1"/>
  <c r="U270" i="1"/>
  <c r="Q270" i="1"/>
  <c r="U269" i="1"/>
  <c r="Q269" i="1"/>
  <c r="U268" i="1"/>
  <c r="Q268" i="1"/>
  <c r="U267" i="1"/>
  <c r="Q267" i="1"/>
  <c r="U266" i="1"/>
  <c r="Q266" i="1"/>
  <c r="U265" i="1"/>
  <c r="Q265" i="1"/>
  <c r="U264" i="1"/>
  <c r="Q264" i="1"/>
  <c r="U263" i="1"/>
  <c r="Q263" i="1"/>
  <c r="U262" i="1"/>
  <c r="Q262" i="1"/>
  <c r="U261" i="1"/>
  <c r="Q261" i="1"/>
  <c r="U260" i="1"/>
  <c r="Q260" i="1"/>
  <c r="U259" i="1"/>
  <c r="Q259" i="1"/>
  <c r="U258" i="1"/>
  <c r="Q258" i="1"/>
  <c r="U257" i="1"/>
  <c r="Q257" i="1"/>
  <c r="U256" i="1"/>
  <c r="Q256" i="1"/>
  <c r="U255" i="1"/>
  <c r="Q255" i="1"/>
  <c r="U254" i="1"/>
  <c r="Q254" i="1"/>
  <c r="U253" i="1"/>
  <c r="Q253" i="1"/>
  <c r="U252" i="1"/>
  <c r="Q252" i="1"/>
  <c r="U251" i="1"/>
  <c r="Q251" i="1"/>
  <c r="U250" i="1"/>
  <c r="Q250" i="1"/>
  <c r="U249" i="1"/>
  <c r="Q249" i="1"/>
  <c r="U248" i="1"/>
  <c r="Q248" i="1"/>
  <c r="U247" i="1"/>
  <c r="Q247" i="1"/>
  <c r="U246" i="1"/>
  <c r="Q246" i="1"/>
  <c r="U245" i="1"/>
  <c r="Q245" i="1"/>
  <c r="U244" i="1"/>
  <c r="Q244" i="1"/>
  <c r="U243" i="1"/>
  <c r="Q243" i="1"/>
  <c r="U242" i="1"/>
  <c r="Q242" i="1"/>
  <c r="U241" i="1"/>
  <c r="Q241" i="1"/>
  <c r="U240" i="1"/>
  <c r="Q240" i="1"/>
  <c r="U239" i="1"/>
  <c r="Q239" i="1"/>
  <c r="U238" i="1"/>
  <c r="Q238" i="1"/>
  <c r="U237" i="1"/>
  <c r="Q237" i="1"/>
  <c r="U236" i="1"/>
  <c r="Q236" i="1"/>
  <c r="U235" i="1"/>
  <c r="Q235" i="1"/>
  <c r="U234" i="1"/>
  <c r="Q234" i="1"/>
  <c r="U233" i="1"/>
  <c r="Q233" i="1"/>
  <c r="U232" i="1"/>
  <c r="Q232" i="1"/>
  <c r="U231" i="1"/>
  <c r="Q231" i="1"/>
  <c r="U230" i="1"/>
  <c r="Q230" i="1"/>
  <c r="U229" i="1"/>
  <c r="Q229" i="1"/>
  <c r="U228" i="1"/>
  <c r="Q228" i="1"/>
  <c r="U227" i="1"/>
  <c r="Q227" i="1"/>
  <c r="U226" i="1"/>
  <c r="Q226" i="1"/>
  <c r="U225" i="1"/>
  <c r="Q225" i="1"/>
  <c r="U224" i="1"/>
  <c r="Q224" i="1"/>
  <c r="U223" i="1"/>
  <c r="Q223" i="1"/>
  <c r="U222" i="1"/>
  <c r="Q222" i="1"/>
  <c r="U221" i="1"/>
  <c r="Q221" i="1"/>
  <c r="U220" i="1"/>
  <c r="Q220" i="1"/>
  <c r="U219" i="1"/>
  <c r="Q219" i="1"/>
  <c r="U218" i="1"/>
  <c r="Q218" i="1"/>
  <c r="U217" i="1"/>
  <c r="Q217" i="1"/>
  <c r="U216" i="1"/>
  <c r="Q216" i="1"/>
  <c r="U215" i="1"/>
  <c r="Q215" i="1"/>
  <c r="U214" i="1"/>
  <c r="Q214" i="1"/>
  <c r="U213" i="1"/>
  <c r="Q213" i="1"/>
  <c r="U212" i="1"/>
  <c r="Q212" i="1"/>
  <c r="U211" i="1"/>
  <c r="Q211" i="1"/>
  <c r="U210" i="1"/>
  <c r="Q210" i="1"/>
  <c r="U209" i="1"/>
  <c r="Q209" i="1"/>
  <c r="U208" i="1"/>
  <c r="Q208" i="1"/>
  <c r="U207" i="1"/>
  <c r="Q207" i="1"/>
  <c r="U206" i="1"/>
  <c r="Q206" i="1"/>
  <c r="U205" i="1"/>
  <c r="Q205" i="1"/>
  <c r="U204" i="1"/>
  <c r="Q204" i="1"/>
  <c r="U203" i="1"/>
  <c r="Q203" i="1"/>
  <c r="U202" i="1"/>
  <c r="Q202" i="1"/>
  <c r="U201" i="1"/>
  <c r="Q201" i="1"/>
  <c r="U200" i="1"/>
  <c r="Q200" i="1"/>
  <c r="U199" i="1"/>
  <c r="Q199" i="1"/>
  <c r="U198" i="1"/>
  <c r="Q198" i="1"/>
  <c r="U197" i="1"/>
  <c r="Q197" i="1"/>
  <c r="U196" i="1"/>
  <c r="Q196" i="1"/>
  <c r="U195" i="1"/>
  <c r="Q195" i="1"/>
  <c r="U194" i="1"/>
  <c r="Q194" i="1"/>
  <c r="U193" i="1"/>
  <c r="Q193" i="1"/>
  <c r="U192" i="1"/>
  <c r="Q192" i="1"/>
  <c r="U191" i="1"/>
  <c r="Q191" i="1"/>
  <c r="U190" i="1"/>
  <c r="Q190" i="1"/>
  <c r="U189" i="1"/>
  <c r="Q189" i="1"/>
  <c r="U188" i="1"/>
  <c r="Q188" i="1"/>
  <c r="U187" i="1"/>
  <c r="Q187" i="1"/>
  <c r="U186" i="1"/>
  <c r="Q186" i="1"/>
  <c r="U185" i="1"/>
  <c r="Q185" i="1"/>
  <c r="U184" i="1"/>
  <c r="Q184" i="1"/>
  <c r="U183" i="1"/>
  <c r="Q183" i="1"/>
  <c r="U182" i="1"/>
  <c r="Q182" i="1"/>
  <c r="U181" i="1"/>
  <c r="Q181" i="1"/>
  <c r="U180" i="1"/>
  <c r="Q180" i="1"/>
  <c r="U86" i="1"/>
  <c r="Q86" i="1"/>
  <c r="U85" i="1"/>
  <c r="Q85" i="1"/>
  <c r="U84" i="1"/>
  <c r="Q84" i="1"/>
  <c r="U83" i="1"/>
  <c r="Q83" i="1"/>
  <c r="U82" i="1"/>
  <c r="Q82" i="1"/>
  <c r="U81" i="1"/>
  <c r="Q81" i="1"/>
  <c r="U80" i="1"/>
  <c r="Q80" i="1"/>
  <c r="U79" i="1"/>
  <c r="Q79" i="1"/>
  <c r="U78" i="1"/>
  <c r="Q78" i="1"/>
  <c r="U77" i="1"/>
  <c r="Q77" i="1"/>
  <c r="U76" i="1"/>
  <c r="Q76" i="1"/>
  <c r="U75" i="1"/>
  <c r="Q75" i="1"/>
  <c r="U74" i="1"/>
  <c r="Q74" i="1"/>
  <c r="U73" i="1"/>
  <c r="Q73" i="1"/>
  <c r="U72" i="1"/>
  <c r="Q72" i="1"/>
  <c r="U71" i="1"/>
  <c r="Q71" i="1"/>
  <c r="U70" i="1"/>
  <c r="Q70" i="1"/>
  <c r="U69" i="1"/>
  <c r="Q69" i="1"/>
  <c r="U68" i="1"/>
  <c r="Q68" i="1"/>
  <c r="U67" i="1"/>
  <c r="Q67" i="1"/>
  <c r="U66" i="1"/>
  <c r="Q66" i="1"/>
  <c r="U65" i="1"/>
  <c r="Q65" i="1"/>
  <c r="U64" i="1"/>
  <c r="Q64" i="1"/>
  <c r="U63" i="1"/>
  <c r="Q63" i="1"/>
  <c r="U62" i="1"/>
  <c r="Q62" i="1"/>
  <c r="U61" i="1"/>
  <c r="Q61" i="1"/>
  <c r="U60" i="1"/>
  <c r="Q60" i="1"/>
  <c r="U59" i="1"/>
  <c r="Q59" i="1"/>
  <c r="U58" i="1"/>
  <c r="Q58" i="1"/>
  <c r="U57" i="1"/>
  <c r="Q57" i="1"/>
  <c r="U56" i="1"/>
  <c r="Q56" i="1"/>
  <c r="U55" i="1"/>
  <c r="Q55" i="1"/>
  <c r="U54" i="1"/>
  <c r="Q54" i="1"/>
  <c r="U53" i="1"/>
  <c r="Q53" i="1"/>
  <c r="U52" i="1"/>
  <c r="Q52" i="1"/>
  <c r="U51" i="1"/>
  <c r="Q51" i="1"/>
  <c r="U50" i="1"/>
  <c r="Q50" i="1"/>
  <c r="U49" i="1"/>
  <c r="Q49" i="1"/>
  <c r="U48" i="1"/>
  <c r="Q48" i="1"/>
  <c r="U47" i="1"/>
  <c r="Q47" i="1"/>
  <c r="U46" i="1"/>
  <c r="Q46" i="1"/>
  <c r="U45" i="1"/>
  <c r="Q45" i="1"/>
  <c r="U44" i="1"/>
  <c r="Q44" i="1"/>
  <c r="U43" i="1"/>
  <c r="Q43" i="1"/>
  <c r="U42" i="1"/>
  <c r="Q42" i="1"/>
  <c r="U41" i="1"/>
  <c r="Q41" i="1"/>
  <c r="U40" i="1"/>
  <c r="Q40" i="1"/>
  <c r="U39" i="1"/>
  <c r="Q39" i="1"/>
  <c r="U38" i="1"/>
  <c r="Q38" i="1"/>
  <c r="U37" i="1"/>
  <c r="Q37" i="1"/>
  <c r="U36" i="1"/>
  <c r="Q36" i="1"/>
  <c r="U35" i="1"/>
  <c r="Q35" i="1"/>
  <c r="U34" i="1"/>
  <c r="Q34" i="1"/>
  <c r="U33" i="1"/>
  <c r="Q33" i="1"/>
  <c r="U32" i="1"/>
  <c r="Q32" i="1"/>
  <c r="U31" i="1"/>
  <c r="Q31" i="1"/>
  <c r="U30" i="1"/>
  <c r="Q30" i="1"/>
  <c r="U29" i="1"/>
  <c r="Q29" i="1"/>
  <c r="U28" i="1"/>
  <c r="Q28" i="1"/>
  <c r="U27" i="1"/>
  <c r="Q27" i="1"/>
  <c r="U26" i="1"/>
  <c r="Q26" i="1"/>
  <c r="U25" i="1"/>
  <c r="Q25" i="1"/>
  <c r="U24" i="1"/>
  <c r="Q24" i="1"/>
  <c r="U23" i="1"/>
  <c r="Q23" i="1"/>
  <c r="U22" i="1"/>
  <c r="Q22" i="1"/>
  <c r="U21" i="1"/>
  <c r="Q21" i="1"/>
  <c r="U20" i="1"/>
  <c r="Q20" i="1"/>
  <c r="U19" i="1"/>
  <c r="Q19" i="1"/>
  <c r="U18" i="1"/>
  <c r="Q18" i="1"/>
  <c r="U17" i="1"/>
  <c r="Q17" i="1"/>
  <c r="U16" i="1"/>
  <c r="Q16" i="1"/>
  <c r="U15" i="1"/>
  <c r="Q15" i="1"/>
  <c r="U14" i="1"/>
  <c r="Q14" i="1"/>
  <c r="U13" i="1"/>
  <c r="Q13" i="1"/>
  <c r="U12" i="1"/>
  <c r="Q12" i="1"/>
  <c r="U11" i="1"/>
  <c r="Q11" i="1"/>
  <c r="U10" i="1"/>
  <c r="Q10" i="1"/>
  <c r="U9" i="1"/>
  <c r="Q9" i="1"/>
  <c r="U8" i="1"/>
  <c r="Q8" i="1"/>
  <c r="U7" i="1"/>
  <c r="Q7" i="1"/>
  <c r="O3" i="1" l="1"/>
  <c r="O4" i="1"/>
  <c r="O5" i="1"/>
  <c r="O6" i="1"/>
</calcChain>
</file>

<file path=xl/sharedStrings.xml><?xml version="1.0" encoding="utf-8"?>
<sst xmlns="http://schemas.openxmlformats.org/spreadsheetml/2006/main" count="1085" uniqueCount="571">
  <si>
    <t>Nr.</t>
  </si>
  <si>
    <t>Name</t>
  </si>
  <si>
    <t>Vorname</t>
  </si>
  <si>
    <t>Bemerkungen</t>
  </si>
  <si>
    <t>Musterfrau</t>
  </si>
  <si>
    <t>Maxi</t>
  </si>
  <si>
    <t>Ja</t>
  </si>
  <si>
    <t>Nein</t>
  </si>
  <si>
    <t>unter Vorbehalt</t>
  </si>
  <si>
    <t>Maximilian</t>
  </si>
  <si>
    <t>Mustermann</t>
  </si>
  <si>
    <t>BAY</t>
  </si>
  <si>
    <t>BREM</t>
  </si>
  <si>
    <t>BERL</t>
  </si>
  <si>
    <t>HAMB</t>
  </si>
  <si>
    <t>HESS</t>
  </si>
  <si>
    <t>NIED</t>
  </si>
  <si>
    <t>NOBA</t>
  </si>
  <si>
    <t>NRW</t>
  </si>
  <si>
    <t>SAAR</t>
  </si>
  <si>
    <t>SCHL</t>
  </si>
  <si>
    <t>SÜBA</t>
  </si>
  <si>
    <t>WÜRT</t>
  </si>
  <si>
    <t>MVP</t>
  </si>
  <si>
    <t>BRAN</t>
  </si>
  <si>
    <t>SACH</t>
  </si>
  <si>
    <t>SANH</t>
  </si>
  <si>
    <t>RSV Musterstadt</t>
  </si>
  <si>
    <t>ERC Musterburg</t>
  </si>
  <si>
    <t>Jun</t>
  </si>
  <si>
    <t>FigL</t>
  </si>
  <si>
    <t>FrL</t>
  </si>
  <si>
    <t>G</t>
  </si>
  <si>
    <t>Bayerischer Rollsport- und Inline Verband e.V.</t>
  </si>
  <si>
    <t>Bremer Eis- und Rollsport-Verband e.V.</t>
  </si>
  <si>
    <t>Hamburger Eis- und Rollsport-Verband e.V.</t>
  </si>
  <si>
    <t>Hessischer Rollsport- und Inlineverband e.V.</t>
  </si>
  <si>
    <t>Badischer Roll- und Inlinesportverband e.V.</t>
  </si>
  <si>
    <t>Rollsport- und Inline-Verband NRW e.V.</t>
  </si>
  <si>
    <t>Saarländischer Eis- und Rollsportverband e.V.</t>
  </si>
  <si>
    <t>Rollsport- und Inlineverband Sachsen e.V.</t>
  </si>
  <si>
    <t>Rollsport- und Inline-Verband Schleswig-Holstein e.V.</t>
  </si>
  <si>
    <t>Südbadischer Rollsport- und Inline Verband e.V.</t>
  </si>
  <si>
    <t>THÜR</t>
  </si>
  <si>
    <t>Thüringer Rollsport- und Inlineverband e.V.</t>
  </si>
  <si>
    <t>Württembergischer Rollsport- und Inline-Verband e.V.</t>
  </si>
  <si>
    <t>Bsp</t>
  </si>
  <si>
    <t>Show Duo</t>
  </si>
  <si>
    <t>Verband 
(Abk.)</t>
  </si>
  <si>
    <t>Nummer</t>
  </si>
  <si>
    <t>Wettbewerbsdaten</t>
  </si>
  <si>
    <t>Verein &amp; Verband</t>
  </si>
  <si>
    <t>Persönliche Angaben</t>
  </si>
  <si>
    <t>Musterpräsident</t>
  </si>
  <si>
    <t>Emilia</t>
  </si>
  <si>
    <t>Mustertrainer</t>
  </si>
  <si>
    <t>Delegationsleiter</t>
  </si>
  <si>
    <t>Trainer</t>
  </si>
  <si>
    <t>Inline- und Rollsport-Verband Berlin e.V.</t>
  </si>
  <si>
    <t>Inline 
Skates?</t>
  </si>
  <si>
    <t>RPRIV</t>
  </si>
  <si>
    <t>Rheinland-Pfälzischer Rollsport- und Inline-Verband e.V.</t>
  </si>
  <si>
    <t>Rollsportverband Sachsen-Anhalt e.V.</t>
  </si>
  <si>
    <t>Geb.-
Datum</t>
  </si>
  <si>
    <t>Markus</t>
  </si>
  <si>
    <t>Platt</t>
  </si>
  <si>
    <t>Hein</t>
  </si>
  <si>
    <t>Programmbeschreibung (Show)
(max. 25 Worte)</t>
  </si>
  <si>
    <t>Niedersächsischer Rollsport- und Inline-Verband e.V.</t>
  </si>
  <si>
    <t>Team Golden Star of the Sun</t>
  </si>
  <si>
    <t>Name der Gruppe, Formation, Paar - Programmname</t>
  </si>
  <si>
    <t>Muster-Duo - MusterShow</t>
  </si>
  <si>
    <t>Muster Master Sk8*Star - Stellar Performance</t>
  </si>
  <si>
    <t>Landesverband Rollsport-Inline-Skater Mecklenburg-Vorpommern e.V.</t>
  </si>
  <si>
    <t>Meisterklasse Damen</t>
  </si>
  <si>
    <t>Junioren Formationslaufen</t>
  </si>
  <si>
    <t>Letzte Zeile nicht löschen!</t>
  </si>
  <si>
    <t>Liste Verbände:</t>
  </si>
  <si>
    <t>Kurzname</t>
  </si>
  <si>
    <t>Langname</t>
  </si>
  <si>
    <t>X1</t>
  </si>
  <si>
    <t>X2</t>
  </si>
  <si>
    <t>X3</t>
  </si>
  <si>
    <t>Platz für eigene Verbandsnamen (z.B. Ausland)</t>
  </si>
  <si>
    <t>Liste Jein:</t>
  </si>
  <si>
    <t>Diese Zeile nicht löschen!</t>
  </si>
  <si>
    <t>-</t>
  </si>
  <si>
    <t>NA</t>
  </si>
  <si>
    <t>nicht verfügbar</t>
  </si>
  <si>
    <t>Jugend Herren</t>
  </si>
  <si>
    <t>Jugend Solotanz</t>
  </si>
  <si>
    <t>Schüler C Solotanz</t>
  </si>
  <si>
    <t>Schüler Formationslaufen</t>
  </si>
  <si>
    <t>both</t>
  </si>
  <si>
    <t>figures</t>
  </si>
  <si>
    <t>free</t>
  </si>
  <si>
    <t>&lt;--------
Beispiele für Wettbewerbe und Arten etc….
&lt;--------</t>
  </si>
  <si>
    <t>diese Spalte bitte nicht mitsortieren, sondern immer von oben nach unten als laufende Nummer gestalten!</t>
  </si>
  <si>
    <t>Liste Calculating:</t>
  </si>
  <si>
    <t>Datenübernahme 
Calculating</t>
  </si>
  <si>
    <t>disciplines skated</t>
  </si>
  <si>
    <r>
      <rPr>
        <b/>
        <sz val="11"/>
        <color theme="0"/>
        <rFont val="Arial"/>
        <family val="2"/>
      </rPr>
      <t xml:space="preserve">Disziplin </t>
    </r>
    <r>
      <rPr>
        <b/>
        <sz val="10"/>
        <color theme="0"/>
        <rFont val="Arial"/>
        <family val="2"/>
      </rPr>
      <t xml:space="preserve">
</t>
    </r>
    <r>
      <rPr>
        <b/>
        <sz val="10"/>
        <color theme="0"/>
        <rFont val="Arial Narrow"/>
        <family val="2"/>
      </rPr>
      <t>E=Einzel
K=Paare, Show, Formation, ILA
T=Tanz
P=Tanz nur Pflicht</t>
    </r>
  </si>
  <si>
    <r>
      <rPr>
        <b/>
        <sz val="11"/>
        <color theme="0"/>
        <rFont val="Arial"/>
        <family val="2"/>
      </rPr>
      <t>Wettbewerbs-
nummer</t>
    </r>
    <r>
      <rPr>
        <b/>
        <sz val="10"/>
        <color theme="0"/>
        <rFont val="Arial"/>
        <family val="2"/>
      </rPr>
      <t xml:space="preserve">
</t>
    </r>
    <r>
      <rPr>
        <sz val="10"/>
        <color theme="0"/>
        <rFont val="Arial Narrow"/>
        <family val="2"/>
      </rPr>
      <t xml:space="preserve">(aufsteigend sortieren von </t>
    </r>
    <r>
      <rPr>
        <b/>
        <i/>
        <u/>
        <sz val="10"/>
        <color theme="0"/>
        <rFont val="Arial Narrow"/>
        <family val="2"/>
      </rPr>
      <t>klein</t>
    </r>
    <r>
      <rPr>
        <sz val="10"/>
        <color theme="0"/>
        <rFont val="Arial Narrow"/>
        <family val="2"/>
      </rPr>
      <t xml:space="preserve"> nach </t>
    </r>
    <r>
      <rPr>
        <b/>
        <i/>
        <u/>
        <sz val="10"/>
        <color theme="0"/>
        <rFont val="Arial Narrow"/>
        <family val="2"/>
      </rPr>
      <t>groß!)</t>
    </r>
  </si>
  <si>
    <r>
      <rPr>
        <b/>
        <sz val="11"/>
        <color theme="0"/>
        <rFont val="Arial"/>
        <family val="2"/>
      </rPr>
      <t>Meldegebühr</t>
    </r>
    <r>
      <rPr>
        <b/>
        <sz val="10"/>
        <color theme="0"/>
        <rFont val="Arial"/>
        <family val="2"/>
      </rPr>
      <t xml:space="preserve">
</t>
    </r>
    <r>
      <rPr>
        <sz val="10"/>
        <color theme="0"/>
        <rFont val="Arial Narrow"/>
        <family val="2"/>
      </rPr>
      <t>(</t>
    </r>
    <r>
      <rPr>
        <u/>
        <sz val="10"/>
        <color theme="0"/>
        <rFont val="Arial Narrow"/>
        <family val="2"/>
      </rPr>
      <t>kann</t>
    </r>
    <r>
      <rPr>
        <sz val="10"/>
        <color theme="0"/>
        <rFont val="Arial Narrow"/>
        <family val="2"/>
      </rPr>
      <t xml:space="preserve"> man hier mit angeben und sich dann damit auf der anderen Seite einen Rechner bauen)</t>
    </r>
  </si>
  <si>
    <t>Name des Wettbewerbs</t>
  </si>
  <si>
    <t>Disziplinen Abk.</t>
  </si>
  <si>
    <t>E</t>
  </si>
  <si>
    <t>K</t>
  </si>
  <si>
    <t>T</t>
  </si>
  <si>
    <t>P</t>
  </si>
  <si>
    <t>Brandenburgischer Rollsport- und Inline-Verband e.V.</t>
  </si>
  <si>
    <t>Programmteile</t>
  </si>
  <si>
    <t xml:space="preserve">Liste Disziplinen mit grundsätzlich möglichen Programmteilen: </t>
  </si>
  <si>
    <r>
      <t xml:space="preserve">Angaben zu Gruppen, Formationen, Paaren
</t>
    </r>
    <r>
      <rPr>
        <i/>
        <sz val="10"/>
        <rFont val="Arial Narrow"/>
        <family val="2"/>
      </rPr>
      <t>(freilassen bei Einzelläufern)</t>
    </r>
  </si>
  <si>
    <r>
      <t xml:space="preserve">Wettbewerbsname 
</t>
    </r>
    <r>
      <rPr>
        <i/>
        <sz val="10"/>
        <rFont val="Arial Narrow"/>
        <family val="2"/>
      </rPr>
      <t>(erscheint automatisch, solange die Formel nicht überschrieben wurde!)</t>
    </r>
  </si>
  <si>
    <r>
      <t xml:space="preserve">Verband (lang)
</t>
    </r>
    <r>
      <rPr>
        <i/>
        <sz val="10"/>
        <rFont val="Arial Narrow"/>
        <family val="2"/>
      </rPr>
      <t>(erscheint automatisch, solange die Formel nicht überschrieben wurde!)</t>
    </r>
  </si>
  <si>
    <t>REG Basel</t>
  </si>
  <si>
    <t>Anfänger Mädchen 1b (Jg. 2012 &amp; jünger) - nur Kür</t>
  </si>
  <si>
    <r>
      <rPr>
        <b/>
        <u/>
        <sz val="10"/>
        <rFont val="Arial"/>
        <family val="2"/>
      </rPr>
      <t>Laufende</t>
    </r>
    <r>
      <rPr>
        <b/>
        <sz val="10"/>
        <rFont val="Arial"/>
        <family val="2"/>
      </rPr>
      <t xml:space="preserve"> Nummer der Wettbewerbe</t>
    </r>
  </si>
  <si>
    <t>name</t>
  </si>
  <si>
    <t>nation</t>
  </si>
  <si>
    <t>assoc.</t>
  </si>
  <si>
    <t>type</t>
  </si>
  <si>
    <t>locale</t>
  </si>
  <si>
    <t>short</t>
  </si>
  <si>
    <t>full</t>
  </si>
  <si>
    <t>city</t>
  </si>
  <si>
    <t>association</t>
  </si>
  <si>
    <t>CLUB</t>
  </si>
  <si>
    <t>GER</t>
  </si>
  <si>
    <t>FT Freiburg v. 1844</t>
  </si>
  <si>
    <t>Freiburg</t>
  </si>
  <si>
    <t>LV Südbaden</t>
  </si>
  <si>
    <t>Bremen 1860</t>
  </si>
  <si>
    <t>Bremen</t>
  </si>
  <si>
    <t>LV Bremen</t>
  </si>
  <si>
    <t>1FCN</t>
  </si>
  <si>
    <t>1. FC Nürnberg</t>
  </si>
  <si>
    <t>Nürnberg</t>
  </si>
  <si>
    <t>LV Bayern</t>
  </si>
  <si>
    <t>1RCG</t>
  </si>
  <si>
    <t>1. RC Göttingen</t>
  </si>
  <si>
    <t>Göttingen</t>
  </si>
  <si>
    <t>ASV</t>
  </si>
  <si>
    <t>Altonaer SV</t>
  </si>
  <si>
    <t>Hamburg</t>
  </si>
  <si>
    <t>LV Hamburg</t>
  </si>
  <si>
    <t>ASVL</t>
  </si>
  <si>
    <t>ASV Landau</t>
  </si>
  <si>
    <t>Landau</t>
  </si>
  <si>
    <t>LV Rheinland-Pfalz</t>
  </si>
  <si>
    <t>BAYT</t>
  </si>
  <si>
    <t>Bayreuter Turnerschaft</t>
  </si>
  <si>
    <t>Bayreut</t>
  </si>
  <si>
    <t>BREV</t>
  </si>
  <si>
    <t>Bochumer REV</t>
  </si>
  <si>
    <t>Bochum</t>
  </si>
  <si>
    <t>BTS</t>
  </si>
  <si>
    <t>Bayreuther TS</t>
  </si>
  <si>
    <t>Bayreuth</t>
  </si>
  <si>
    <t>DRSC</t>
  </si>
  <si>
    <t>RSC Dinslaken</t>
  </si>
  <si>
    <t>Dinslaken</t>
  </si>
  <si>
    <t>ERBB</t>
  </si>
  <si>
    <t>ERB Bremen</t>
  </si>
  <si>
    <t>ERCB</t>
  </si>
  <si>
    <t>ERC Bremerhaven</t>
  </si>
  <si>
    <t>Bremerhaven</t>
  </si>
  <si>
    <t>ERCD</t>
  </si>
  <si>
    <t>ERC Diez</t>
  </si>
  <si>
    <t>Diez</t>
  </si>
  <si>
    <t>ERCS</t>
  </si>
  <si>
    <t>1. ERC Saarbrücken</t>
  </si>
  <si>
    <t>Saarbrücken</t>
  </si>
  <si>
    <t>ERCV</t>
  </si>
  <si>
    <t>ERC Viernheim</t>
  </si>
  <si>
    <t>Viernheim</t>
  </si>
  <si>
    <t>ERS</t>
  </si>
  <si>
    <t>ER Schweinfurt</t>
  </si>
  <si>
    <t>Schweinfurt</t>
  </si>
  <si>
    <t>ERSB</t>
  </si>
  <si>
    <t>ERSC Bamberg</t>
  </si>
  <si>
    <t>Bamberg</t>
  </si>
  <si>
    <t>ERSV</t>
  </si>
  <si>
    <t>RSV Einbeck</t>
  </si>
  <si>
    <t>Einbeck</t>
  </si>
  <si>
    <t>LV Niedersachsen</t>
  </si>
  <si>
    <t>ERVB</t>
  </si>
  <si>
    <t>ERV Bergedorf</t>
  </si>
  <si>
    <t>Hamburg Bergedorf</t>
  </si>
  <si>
    <t>ERVS</t>
  </si>
  <si>
    <t>ERV Schweinfurt</t>
  </si>
  <si>
    <t>ESVP</t>
  </si>
  <si>
    <t>ESV Lok. Potsdam</t>
  </si>
  <si>
    <t>Potsdam</t>
  </si>
  <si>
    <t>FCN</t>
  </si>
  <si>
    <t>1. FC Nürnberg R+E</t>
  </si>
  <si>
    <t>FOBO</t>
  </si>
  <si>
    <t>SC Fortuna Bonn</t>
  </si>
  <si>
    <t>Bonn</t>
  </si>
  <si>
    <t>FREC</t>
  </si>
  <si>
    <t>Frankfurter REC</t>
  </si>
  <si>
    <t>Frankfurt</t>
  </si>
  <si>
    <t>GSW</t>
  </si>
  <si>
    <t>GS Wesel</t>
  </si>
  <si>
    <t>Wesel</t>
  </si>
  <si>
    <t>LV Nordrhein-Westfalen</t>
  </si>
  <si>
    <t>HEV</t>
  </si>
  <si>
    <t>Hamburger EV</t>
  </si>
  <si>
    <t>HREC</t>
  </si>
  <si>
    <t>1. Hanauer REC</t>
  </si>
  <si>
    <t>Hanau</t>
  </si>
  <si>
    <t>HRV</t>
  </si>
  <si>
    <t>Haldensleber RV</t>
  </si>
  <si>
    <t>Haldensleben</t>
  </si>
  <si>
    <t>HSB</t>
  </si>
  <si>
    <t>Heidenheimer SB</t>
  </si>
  <si>
    <t>Heidenheim</t>
  </si>
  <si>
    <t>HSC</t>
  </si>
  <si>
    <t>Haldensleber SC</t>
  </si>
  <si>
    <t>HTSV</t>
  </si>
  <si>
    <t>TSV Holzheim</t>
  </si>
  <si>
    <t>Holzheim</t>
  </si>
  <si>
    <t>KRC</t>
  </si>
  <si>
    <t>Kriebsteiner RC 1961</t>
  </si>
  <si>
    <t>Kriebstein</t>
  </si>
  <si>
    <t>KREV</t>
  </si>
  <si>
    <t>1. Kieler REV</t>
  </si>
  <si>
    <t>Kiel</t>
  </si>
  <si>
    <t>KSGG</t>
  </si>
  <si>
    <t>KSG Georgenhausen</t>
  </si>
  <si>
    <t>Georgenhausen</t>
  </si>
  <si>
    <t>LTSB</t>
  </si>
  <si>
    <t>LTS Bremerhaven</t>
  </si>
  <si>
    <t>MRC</t>
  </si>
  <si>
    <t>Marbacher RC</t>
  </si>
  <si>
    <t>Marbach</t>
  </si>
  <si>
    <t>MREV</t>
  </si>
  <si>
    <t>Mainzer REV</t>
  </si>
  <si>
    <t>Mainz</t>
  </si>
  <si>
    <t>MRV</t>
  </si>
  <si>
    <t>Mainzer RV</t>
  </si>
  <si>
    <t>MTVG</t>
  </si>
  <si>
    <t>MTV Gifhorn</t>
  </si>
  <si>
    <t>Gifhorn</t>
  </si>
  <si>
    <t>MTVO</t>
  </si>
  <si>
    <t>MTV Osterode</t>
  </si>
  <si>
    <t>Niedersachsen</t>
  </si>
  <si>
    <t>NESF</t>
  </si>
  <si>
    <t>Neuköllner SF</t>
  </si>
  <si>
    <t>Berlin Neukölln</t>
  </si>
  <si>
    <t>NRKV</t>
  </si>
  <si>
    <t>Nordheimer RRKV</t>
  </si>
  <si>
    <t>Nordheim</t>
  </si>
  <si>
    <t>NSF</t>
  </si>
  <si>
    <t>OSCB</t>
  </si>
  <si>
    <t>OSC Berlin</t>
  </si>
  <si>
    <t>Berlin</t>
  </si>
  <si>
    <t>OSCO</t>
  </si>
  <si>
    <t>Osnabrücker SC</t>
  </si>
  <si>
    <t>Osnabrück</t>
  </si>
  <si>
    <t>PSVD</t>
  </si>
  <si>
    <t>Post SV Dresden</t>
  </si>
  <si>
    <t>Dresden</t>
  </si>
  <si>
    <t>RCM</t>
  </si>
  <si>
    <t>Roller Club Montechiaro / ITA</t>
  </si>
  <si>
    <t>Montechiaro</t>
  </si>
  <si>
    <t>Italien</t>
  </si>
  <si>
    <t>RECK</t>
  </si>
  <si>
    <t>REC Konstanz</t>
  </si>
  <si>
    <t>Konstanz</t>
  </si>
  <si>
    <t>REGK</t>
  </si>
  <si>
    <t>REG Kiel</t>
  </si>
  <si>
    <t>RESG</t>
  </si>
  <si>
    <t>RESG Walsum</t>
  </si>
  <si>
    <t>Walsum</t>
  </si>
  <si>
    <t>RESH</t>
  </si>
  <si>
    <t>RESC Hameln</t>
  </si>
  <si>
    <t>Hameln</t>
  </si>
  <si>
    <t>RESW</t>
  </si>
  <si>
    <t>RETV</t>
  </si>
  <si>
    <t>Remscheider TV</t>
  </si>
  <si>
    <t>Remscheid</t>
  </si>
  <si>
    <t>REVE</t>
  </si>
  <si>
    <t>REV Gruga Essen</t>
  </si>
  <si>
    <t>Essen</t>
  </si>
  <si>
    <t>GrEs</t>
  </si>
  <si>
    <t>REVH</t>
  </si>
  <si>
    <t>REV Heilbronn</t>
  </si>
  <si>
    <t>Heilbronn</t>
  </si>
  <si>
    <t>REVL</t>
  </si>
  <si>
    <t>REV Lübeck</t>
  </si>
  <si>
    <t>Lübeck</t>
  </si>
  <si>
    <t>RKVN</t>
  </si>
  <si>
    <t>RKV Neckarweihingen</t>
  </si>
  <si>
    <t>Neckarweihingen</t>
  </si>
  <si>
    <t>RMSA</t>
  </si>
  <si>
    <t>RMSV Altneudorf</t>
  </si>
  <si>
    <t>Altneudorf</t>
  </si>
  <si>
    <t>RMSH</t>
  </si>
  <si>
    <t>RMSC Heinriet</t>
  </si>
  <si>
    <t>Heinriet</t>
  </si>
  <si>
    <t>RO6M</t>
  </si>
  <si>
    <t>Rollsport 2006 Mainz</t>
  </si>
  <si>
    <t>RRDW</t>
  </si>
  <si>
    <t>RRD Wuppertal</t>
  </si>
  <si>
    <t>Wuppertal</t>
  </si>
  <si>
    <t>RRKN</t>
  </si>
  <si>
    <t>RRKV Nordheim</t>
  </si>
  <si>
    <t>LV Württemberg</t>
  </si>
  <si>
    <t>RRMK</t>
  </si>
  <si>
    <t>RRMSV Kieselbronn</t>
  </si>
  <si>
    <t>Kieselbronn</t>
  </si>
  <si>
    <t>RRSW</t>
  </si>
  <si>
    <t>RRSV Wilhelmsfeld</t>
  </si>
  <si>
    <t>Wilhelmsfeld</t>
  </si>
  <si>
    <t>RRVE</t>
  </si>
  <si>
    <t>RRV Eppingen</t>
  </si>
  <si>
    <t>Eppingen</t>
  </si>
  <si>
    <t>RRVF</t>
  </si>
  <si>
    <t>RRV Bad Friedrichshall</t>
  </si>
  <si>
    <t>Bad Friedrichshall</t>
  </si>
  <si>
    <t>RSB</t>
  </si>
  <si>
    <t>Rollsport Basel / SUI</t>
  </si>
  <si>
    <t>Basel</t>
  </si>
  <si>
    <t>Schweiz</t>
  </si>
  <si>
    <t>RSCC</t>
  </si>
  <si>
    <t>RSC Cronenberg</t>
  </si>
  <si>
    <t>RSCD</t>
  </si>
  <si>
    <t>RSC Darmstadt</t>
  </si>
  <si>
    <t>Darmstadt</t>
  </si>
  <si>
    <t>RSCG</t>
  </si>
  <si>
    <t>RSC Greifswald</t>
  </si>
  <si>
    <t>Greifswald</t>
  </si>
  <si>
    <t>RSCW</t>
  </si>
  <si>
    <t>RSC Waltrop</t>
  </si>
  <si>
    <t>Waltrop</t>
  </si>
  <si>
    <t>RSGB</t>
  </si>
  <si>
    <t>RSG Bodenwerder</t>
  </si>
  <si>
    <t>Bodenwerder</t>
  </si>
  <si>
    <t>RSVE</t>
  </si>
  <si>
    <t>RSV Ettlingen</t>
  </si>
  <si>
    <t>Ettlingen</t>
  </si>
  <si>
    <t>RSVH</t>
  </si>
  <si>
    <t>RSV Hamborn 07</t>
  </si>
  <si>
    <t>Duisburg Hamborn</t>
  </si>
  <si>
    <t>RSVI</t>
  </si>
  <si>
    <t>RSV Neu-Isenburg</t>
  </si>
  <si>
    <t>Neu-Isenburg</t>
  </si>
  <si>
    <t>RSVN</t>
  </si>
  <si>
    <t>RSV Nattheim</t>
  </si>
  <si>
    <t>Nattheim</t>
  </si>
  <si>
    <t>RSVS</t>
  </si>
  <si>
    <t>RSV Schwaikheim</t>
  </si>
  <si>
    <t>Schwaikheim</t>
  </si>
  <si>
    <t>RSVV</t>
  </si>
  <si>
    <t>RSV Verden</t>
  </si>
  <si>
    <t>Verden</t>
  </si>
  <si>
    <t>RSVW</t>
  </si>
  <si>
    <t>RSV Weil am Rhein</t>
  </si>
  <si>
    <t>Weil am Rhein</t>
  </si>
  <si>
    <t>RSTH</t>
  </si>
  <si>
    <t>RST Hummetal</t>
  </si>
  <si>
    <t>Hummetal</t>
  </si>
  <si>
    <t>RTV</t>
  </si>
  <si>
    <t>RVHO</t>
  </si>
  <si>
    <t>RV Hohenlohe Öhringen</t>
  </si>
  <si>
    <t>Öhringen</t>
  </si>
  <si>
    <t>RVV</t>
  </si>
  <si>
    <t>RV Velbert</t>
  </si>
  <si>
    <t>Velbert</t>
  </si>
  <si>
    <t>RWL</t>
  </si>
  <si>
    <t>Rot Weiß Lörrach</t>
  </si>
  <si>
    <t>Lörrach</t>
  </si>
  <si>
    <t>SERC</t>
  </si>
  <si>
    <t>Stuttgarter ERC</t>
  </si>
  <si>
    <t>Stuttgart</t>
  </si>
  <si>
    <t>SFHG</t>
  </si>
  <si>
    <t>SF Höhr-Grenzhausen</t>
  </si>
  <si>
    <t>Höhr-Grenzhausen</t>
  </si>
  <si>
    <t>SGA</t>
  </si>
  <si>
    <t>SG Arheilgen</t>
  </si>
  <si>
    <t>Arheilgen</t>
  </si>
  <si>
    <t>SOLI</t>
  </si>
  <si>
    <t>Solidarität Ismaning</t>
  </si>
  <si>
    <t>Ismaning</t>
  </si>
  <si>
    <t>SSVU</t>
  </si>
  <si>
    <t>SSV Ulm</t>
  </si>
  <si>
    <t>Ulm</t>
  </si>
  <si>
    <t>SVD</t>
  </si>
  <si>
    <t>SV Dresden</t>
  </si>
  <si>
    <t>LV Sachsen</t>
  </si>
  <si>
    <t>SVDM</t>
  </si>
  <si>
    <t>SV Dresden Mitte</t>
  </si>
  <si>
    <t>SVL</t>
  </si>
  <si>
    <t>SV Lahr</t>
  </si>
  <si>
    <t>Lahr</t>
  </si>
  <si>
    <t>SVMC</t>
  </si>
  <si>
    <t>SV Medizin Chemniz</t>
  </si>
  <si>
    <t>Chemniz</t>
  </si>
  <si>
    <t>SVSL</t>
  </si>
  <si>
    <t>SVS Lahr</t>
  </si>
  <si>
    <t>SVW</t>
  </si>
  <si>
    <t>SV Winnenden</t>
  </si>
  <si>
    <t>Winnenden</t>
  </si>
  <si>
    <t>TGSF</t>
  </si>
  <si>
    <t>TGS Vorwärts Frankfurt</t>
  </si>
  <si>
    <t>TGSO</t>
  </si>
  <si>
    <t>TGS Ober-Ramstadt</t>
  </si>
  <si>
    <t>Ober-Ramstadt</t>
  </si>
  <si>
    <t>LV Hessen</t>
  </si>
  <si>
    <t>TGSR</t>
  </si>
  <si>
    <t>TSGD</t>
  </si>
  <si>
    <t>TSG 1846 Darmstadt</t>
  </si>
  <si>
    <t>TSGF</t>
  </si>
  <si>
    <t>TSG Friedrichsdorf</t>
  </si>
  <si>
    <t>Friedrichsdorf</t>
  </si>
  <si>
    <t>TSVH</t>
  </si>
  <si>
    <t>TSV Hof</t>
  </si>
  <si>
    <t>Hof</t>
  </si>
  <si>
    <t>TSVW</t>
  </si>
  <si>
    <t>TSV Wedel</t>
  </si>
  <si>
    <t>Wedel</t>
  </si>
  <si>
    <t>TUSG</t>
  </si>
  <si>
    <t>TUS Gaarden</t>
  </si>
  <si>
    <t>LV Schleswig-Holstein</t>
  </si>
  <si>
    <t>TUSH</t>
  </si>
  <si>
    <t>TUS Harsefeld</t>
  </si>
  <si>
    <t>Harsefeld</t>
  </si>
  <si>
    <t>TUSL</t>
  </si>
  <si>
    <t>TUS Lübeck</t>
  </si>
  <si>
    <t>TUSP</t>
  </si>
  <si>
    <t>TuS Pfarrkirchen</t>
  </si>
  <si>
    <t>Pfarrkirchen</t>
  </si>
  <si>
    <t>TVD</t>
  </si>
  <si>
    <t>TV Datteln</t>
  </si>
  <si>
    <t>Datteln</t>
  </si>
  <si>
    <t>TVDA</t>
  </si>
  <si>
    <t>TVJW</t>
  </si>
  <si>
    <t>TV Jahn Wolfsburg</t>
  </si>
  <si>
    <t>Wolfsburg</t>
  </si>
  <si>
    <t>VERS</t>
  </si>
  <si>
    <t>VER Selb</t>
  </si>
  <si>
    <t>Selb</t>
  </si>
  <si>
    <t>VFLS</t>
  </si>
  <si>
    <t>VFL Stade</t>
  </si>
  <si>
    <t>Stade</t>
  </si>
  <si>
    <t>VFLW</t>
  </si>
  <si>
    <t>VfL Wolfsburg</t>
  </si>
  <si>
    <t>VFRA</t>
  </si>
  <si>
    <t>VFR Aerzen</t>
  </si>
  <si>
    <t>Aerzen</t>
  </si>
  <si>
    <t>WERC</t>
  </si>
  <si>
    <t>Weddinger ERC</t>
  </si>
  <si>
    <t>Berlin Wedding</t>
  </si>
  <si>
    <t>LV Berlin</t>
  </si>
  <si>
    <t>WRSC</t>
  </si>
  <si>
    <t>Wattenscheider RSC</t>
  </si>
  <si>
    <t>Wattenscheid</t>
  </si>
  <si>
    <t>SV Medizin Chemnitz</t>
  </si>
  <si>
    <t>Chemnitz</t>
  </si>
  <si>
    <t>SVM</t>
  </si>
  <si>
    <t>SV Mögeldorf 2000</t>
  </si>
  <si>
    <t>Mögeldorf</t>
  </si>
  <si>
    <t>REGW</t>
  </si>
  <si>
    <t>REG Wedemark</t>
  </si>
  <si>
    <t>Wedemark</t>
  </si>
  <si>
    <t>MTVC</t>
  </si>
  <si>
    <t>MTV Eintracht Celle</t>
  </si>
  <si>
    <t>Celle</t>
  </si>
  <si>
    <t>RKVD</t>
  </si>
  <si>
    <t>RKV Denkendorf</t>
  </si>
  <si>
    <t>Denkendorf</t>
  </si>
  <si>
    <t>RSMS</t>
  </si>
  <si>
    <t>RS Mainspitze</t>
  </si>
  <si>
    <t>enter the city here</t>
  </si>
  <si>
    <t>SGE</t>
  </si>
  <si>
    <t>SG Eschweiler</t>
  </si>
  <si>
    <t>Eschweiler</t>
  </si>
  <si>
    <t>BRIV</t>
  </si>
  <si>
    <t>Bayrischer RIV</t>
  </si>
  <si>
    <t>DRIV</t>
  </si>
  <si>
    <t>HRIV</t>
  </si>
  <si>
    <t>Hessischer RIV</t>
  </si>
  <si>
    <t>WRIV</t>
  </si>
  <si>
    <t>Württembergischer RIV</t>
  </si>
  <si>
    <t>SRIV</t>
  </si>
  <si>
    <t>Südbadischer RIV</t>
  </si>
  <si>
    <t>RIVS</t>
  </si>
  <si>
    <t>RIV Sachsen</t>
  </si>
  <si>
    <t>RPERV</t>
  </si>
  <si>
    <t>Rheinland-Pfälzischer RIV</t>
  </si>
  <si>
    <t>BRISV</t>
  </si>
  <si>
    <t>Badischer RISV</t>
  </si>
  <si>
    <t>FORMELBASIERTE 
(AUTOMATISCHE EINGABEN)</t>
  </si>
  <si>
    <r>
      <t xml:space="preserve">Verein - Abk. </t>
    </r>
    <r>
      <rPr>
        <b/>
        <sz val="10"/>
        <rFont val="Arial Narrow"/>
        <family val="2"/>
      </rPr>
      <t xml:space="preserve">analog Gussmann - </t>
    </r>
    <r>
      <rPr>
        <sz val="10"/>
        <rFont val="Arial Narrow"/>
        <family val="2"/>
      </rPr>
      <t xml:space="preserve">siehe Tabelle Gussmann_ListOfClubs; </t>
    </r>
    <r>
      <rPr>
        <b/>
        <sz val="11"/>
        <color rgb="FFFF0000"/>
        <rFont val="Arial Narrow"/>
        <family val="2"/>
      </rPr>
      <t>sonst: 
Verein ausschreiben</t>
    </r>
  </si>
  <si>
    <r>
      <t xml:space="preserve">Verein (lang)
</t>
    </r>
    <r>
      <rPr>
        <i/>
        <sz val="10"/>
        <rFont val="Arial Narrow"/>
        <family val="2"/>
      </rPr>
      <t>(</t>
    </r>
    <r>
      <rPr>
        <b/>
        <i/>
        <sz val="10"/>
        <rFont val="Arial Narrow"/>
        <family val="2"/>
      </rPr>
      <t xml:space="preserve">Achtung! </t>
    </r>
    <r>
      <rPr>
        <i/>
        <sz val="10"/>
        <rFont val="Arial Narrow"/>
        <family val="2"/>
      </rPr>
      <t xml:space="preserve">Ist die Abkürzung korrekt, erscheint hier der richtige Verein! Sonst </t>
    </r>
    <r>
      <rPr>
        <b/>
        <i/>
        <u/>
        <sz val="10"/>
        <rFont val="Arial Narrow"/>
        <family val="2"/>
      </rPr>
      <t>keine</t>
    </r>
    <r>
      <rPr>
        <i/>
        <sz val="10"/>
        <rFont val="Arial Narrow"/>
        <family val="2"/>
      </rPr>
      <t xml:space="preserve"> Abkürzung verwenden!)</t>
    </r>
  </si>
  <si>
    <r>
      <t xml:space="preserve">number of event </t>
    </r>
    <r>
      <rPr>
        <sz val="10"/>
        <rFont val="Arial Narrow"/>
        <family val="2"/>
      </rPr>
      <t>(Bereich nach dieser Nummer sortieren)</t>
    </r>
  </si>
  <si>
    <t>Formeln standardmäßig "FALSCH". 
Mind. Wbw-Nr. und beim Einzel auch Teilwettbewerb müssen eingegeben sein, erst dann geben die Formeln Werte zurück.  
"#NV" bedeutet: Es existiert ein Eingabefehler…</t>
  </si>
  <si>
    <t xml:space="preserve">Stand: </t>
  </si>
  <si>
    <t>Liste aus Calculating by Richard Gussmann</t>
  </si>
  <si>
    <t>Der ganze Text kann in dieses Feld, denn es hat automatisch mehrere Zeilen, wenn nötig: Man muss nur alles in das Feld schreiben und dann die Eingabetaste drücken. 
Den Text kann man 1x je Gruppe bei einem Teilnehmer reinschreiben oder halt bei jedem. Wie man will.</t>
  </si>
  <si>
    <t>Wie bei Paaren müssen Läufer/innen einer Formation über den Namen der Formation sortierbar sein.</t>
  </si>
  <si>
    <r>
      <t xml:space="preserve">Einzel Pflicht </t>
    </r>
    <r>
      <rPr>
        <i/>
        <u/>
        <sz val="10"/>
        <rFont val="Arial"/>
        <family val="2"/>
      </rPr>
      <t>und</t>
    </r>
    <r>
      <rPr>
        <sz val="10"/>
        <rFont val="Arial"/>
        <family val="2"/>
      </rPr>
      <t xml:space="preserve"> Kür</t>
    </r>
  </si>
  <si>
    <t>alles nur Kürlaufen: Einzel, Paare, Show, Formation, ILA</t>
  </si>
  <si>
    <t>Ausgeschriebene/ Angebotene Disziplinen Lang</t>
  </si>
  <si>
    <t>alles nur Pflichtlaufen/-tänze: Einzel, Tanz</t>
  </si>
  <si>
    <r>
      <t xml:space="preserve">Tanz PT/SD </t>
    </r>
    <r>
      <rPr>
        <i/>
        <u/>
        <sz val="10"/>
        <rFont val="Arial"/>
        <family val="2"/>
      </rPr>
      <t>und</t>
    </r>
    <r>
      <rPr>
        <sz val="10"/>
        <rFont val="Arial"/>
        <family val="2"/>
      </rPr>
      <t xml:space="preserve"> Kürtanz</t>
    </r>
  </si>
  <si>
    <t>Schieds-vereinbarung 
liegt vor</t>
  </si>
  <si>
    <t>Ehren-erklärung liegt vor</t>
  </si>
  <si>
    <r>
      <t xml:space="preserve">Verein </t>
    </r>
    <r>
      <rPr>
        <i/>
        <sz val="10"/>
        <rFont val="Arial Narrow"/>
        <family val="2"/>
      </rPr>
      <t>(vernünftig abgekürzt oder analog Gussmann)</t>
    </r>
  </si>
  <si>
    <t>Anti-Doping etc.</t>
  </si>
  <si>
    <t>Ersatz</t>
  </si>
  <si>
    <t>Schüler B Rolltanzen</t>
  </si>
  <si>
    <t>Schüler B Solotanzen</t>
  </si>
  <si>
    <t>Schüler C Rolltanzen</t>
  </si>
  <si>
    <t>Schüler C Solotanzen</t>
  </si>
  <si>
    <t>Meisterklasse Formationslaufen</t>
  </si>
  <si>
    <t>Große Gruppen</t>
  </si>
  <si>
    <t>Kleine Gruppen</t>
  </si>
  <si>
    <t>Quartette</t>
  </si>
  <si>
    <t>Junioren Gruppen</t>
  </si>
  <si>
    <t>Junioren Quartette</t>
  </si>
  <si>
    <t>Schüler Gruppen</t>
  </si>
  <si>
    <t>Schüler Quartette</t>
  </si>
  <si>
    <t>Show Solo</t>
  </si>
  <si>
    <t xml:space="preserve">Schüler B Mädchen </t>
  </si>
  <si>
    <t xml:space="preserve">Schüler B Jungen </t>
  </si>
  <si>
    <t xml:space="preserve">Schüler C Mädchen </t>
  </si>
  <si>
    <t xml:space="preserve">Schüler C Jungen </t>
  </si>
  <si>
    <t xml:space="preserve">Schüler D Mädchen </t>
  </si>
  <si>
    <t xml:space="preserve">Schüler D Jungen </t>
  </si>
  <si>
    <t>ja</t>
  </si>
  <si>
    <t>A1L</t>
  </si>
  <si>
    <t>A1M</t>
  </si>
  <si>
    <t>A1N</t>
  </si>
  <si>
    <t>A2L</t>
  </si>
  <si>
    <t>A2N</t>
  </si>
  <si>
    <t>A4N</t>
  </si>
  <si>
    <t>A1O</t>
  </si>
  <si>
    <t>A1P</t>
  </si>
  <si>
    <t>A4L</t>
  </si>
  <si>
    <t>A1K</t>
  </si>
  <si>
    <t>A2K</t>
  </si>
  <si>
    <t>A4K</t>
  </si>
  <si>
    <t>A6H</t>
  </si>
  <si>
    <t>A7H</t>
  </si>
  <si>
    <t>A6F</t>
  </si>
  <si>
    <t>A7F</t>
  </si>
  <si>
    <t>A5C</t>
  </si>
  <si>
    <t>A5D</t>
  </si>
  <si>
    <t>A6C</t>
  </si>
  <si>
    <t>A6D</t>
  </si>
  <si>
    <t>A7C</t>
  </si>
  <si>
    <t>A7D</t>
  </si>
  <si>
    <t>BT Gold</t>
  </si>
  <si>
    <t>BT Silber</t>
  </si>
  <si>
    <t>BT Bronze</t>
  </si>
  <si>
    <t>BT A</t>
  </si>
  <si>
    <t>BT B</t>
  </si>
  <si>
    <t>BT C</t>
  </si>
  <si>
    <t>Basistest:</t>
  </si>
  <si>
    <t>Kürtest</t>
  </si>
  <si>
    <t>KT Gold</t>
  </si>
  <si>
    <t>KT Silber</t>
  </si>
  <si>
    <t>KT Bronze</t>
  </si>
  <si>
    <t>KT A</t>
  </si>
  <si>
    <t>KT B</t>
  </si>
  <si>
    <t>KT C</t>
  </si>
  <si>
    <t>Basistest</t>
  </si>
  <si>
    <t>FreiL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</si>
</sst>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_ ;\-#,##0\ "/>
    <numFmt numFmtId="165" formatCode="_([$€]* #,##0.00_);_([$€]* \(#,##0.00\);_([$€]* &quot;-&quot;??_);_(@_)"/>
  </numFmts>
  <fonts count="7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8"/>
      <name val="Arial"/>
      <family val="2"/>
    </font>
    <font>
      <sz val="8"/>
      <name val="Arial"/>
      <family val="2"/>
    </font>
    <font>
      <sz val="10"/>
      <name val="Arial"/>
      <family val="2"/>
    </font>
    <font>
      <sz val="10"/>
      <name val="Arial"/>
      <family val="2"/>
    </font>
    <font>
      <b/>
      <sz val="10"/>
      <color theme="0"/>
      <name val="Arial"/>
      <family val="2"/>
    </font>
    <font>
      <sz val="10"/>
      <color theme="0"/>
      <name val="Arial Narrow"/>
      <family val="2"/>
    </font>
    <font>
      <u/>
      <sz val="10"/>
      <color theme="0"/>
      <name val="Arial Narrow"/>
      <family val="2"/>
    </font>
    <font>
      <b/>
      <sz val="10"/>
      <color theme="1"/>
      <name val="Arial"/>
      <family val="2"/>
    </font>
    <font>
      <sz val="10"/>
      <color theme="1"/>
      <name val="Arial"/>
      <family val="2"/>
    </font>
    <font>
      <b/>
      <sz val="9"/>
      <color rgb="FFFF0000"/>
      <name val="Arial Narrow"/>
      <family val="2"/>
    </font>
    <font>
      <i/>
      <sz val="10"/>
      <name val="Arial"/>
      <family val="2"/>
    </font>
    <font>
      <sz val="8"/>
      <name val="Arial Narrow"/>
      <family val="2"/>
    </font>
    <font>
      <sz val="11"/>
      <name val="Arial Narrow"/>
      <family val="2"/>
    </font>
    <font>
      <b/>
      <sz val="11"/>
      <name val="Arial Narrow"/>
      <family val="2"/>
    </font>
    <font>
      <sz val="11"/>
      <name val="Arial"/>
      <family val="2"/>
    </font>
    <font>
      <b/>
      <sz val="12"/>
      <name val="Arial"/>
      <family val="2"/>
    </font>
    <font>
      <b/>
      <i/>
      <u/>
      <sz val="10"/>
      <color theme="0"/>
      <name val="Arial Narrow"/>
      <family val="2"/>
    </font>
    <font>
      <b/>
      <sz val="12"/>
      <color rgb="FFFF0000"/>
      <name val="Arial Narrow"/>
      <family val="2"/>
    </font>
    <font>
      <b/>
      <u/>
      <sz val="10"/>
      <name val="Arial"/>
      <family val="2"/>
    </font>
    <font>
      <b/>
      <sz val="11"/>
      <name val="Arial"/>
      <family val="2"/>
    </font>
    <font>
      <b/>
      <sz val="11"/>
      <color theme="0"/>
      <name val="Arial"/>
      <family val="2"/>
    </font>
    <font>
      <b/>
      <sz val="10"/>
      <color theme="0"/>
      <name val="Arial Narrow"/>
      <family val="2"/>
    </font>
    <font>
      <b/>
      <i/>
      <sz val="10"/>
      <name val="Arial"/>
      <family val="2"/>
    </font>
    <font>
      <sz val="10"/>
      <name val="Arial Narrow"/>
      <family val="2"/>
    </font>
    <font>
      <i/>
      <sz val="10"/>
      <name val="Arial Narrow"/>
      <family val="2"/>
    </font>
    <font>
      <b/>
      <sz val="11"/>
      <color theme="1"/>
      <name val="Calibri"/>
      <family val="2"/>
      <scheme val="minor"/>
    </font>
    <font>
      <b/>
      <sz val="12"/>
      <color theme="0"/>
      <name val="Arial"/>
      <family val="2"/>
    </font>
    <font>
      <b/>
      <i/>
      <sz val="10"/>
      <name val="Arial Narrow"/>
      <family val="2"/>
    </font>
    <font>
      <b/>
      <sz val="10"/>
      <name val="Arial Narrow"/>
      <family val="2"/>
    </font>
    <font>
      <b/>
      <sz val="11"/>
      <color rgb="FFFF0000"/>
      <name val="Arial Narrow"/>
      <family val="2"/>
    </font>
    <font>
      <b/>
      <i/>
      <u/>
      <sz val="10"/>
      <name val="Arial Narrow"/>
      <family val="2"/>
    </font>
    <font>
      <i/>
      <sz val="8"/>
      <name val="Arial"/>
      <family val="2"/>
    </font>
    <font>
      <i/>
      <u/>
      <sz val="10"/>
      <name val="Arial"/>
      <family val="2"/>
    </font>
    <font>
      <b/>
      <sz val="10"/>
      <color rgb="FFFF0000"/>
      <name val="Arial"/>
      <family val="2"/>
    </font>
    <font>
      <b/>
      <sz val="11"/>
      <color rgb="FFFF0000"/>
      <name val="Arial"/>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8"/>
      <name val="Calibri"/>
      <family val="2"/>
    </font>
    <font>
      <u/>
      <sz val="12.2"/>
      <color indexed="12"/>
      <name val="Arial"/>
      <family val="2"/>
    </font>
    <font>
      <u/>
      <sz val="10"/>
      <color theme="10"/>
      <name val="Arial"/>
      <family val="2"/>
    </font>
    <font>
      <u/>
      <sz val="10"/>
      <color indexed="12"/>
      <name val="Arial"/>
      <family val="2"/>
    </font>
    <font>
      <sz val="11"/>
      <color indexed="60"/>
      <name val="Calibri"/>
      <family val="2"/>
    </font>
    <font>
      <b/>
      <sz val="15"/>
      <color indexed="56"/>
      <name val="Calibri"/>
      <family val="2"/>
    </font>
    <font>
      <sz val="11"/>
      <color indexed="10"/>
      <name val="Calibri"/>
      <family val="2"/>
    </font>
    <font>
      <sz val="11"/>
      <color rgb="FFFF0000"/>
      <name val="Arial Narrow"/>
      <family val="2"/>
    </font>
    <font>
      <strike/>
      <sz val="11"/>
      <color rgb="FFFF0000"/>
      <name val="Arial Narrow"/>
      <family val="2"/>
    </font>
    <font>
      <u/>
      <sz val="11"/>
      <name val="Arial Narrow"/>
      <family val="2"/>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60">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6"/>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FFFF00"/>
        <bgColor indexed="64"/>
      </patternFill>
    </fill>
    <fill>
      <patternFill patternType="solid">
        <fgColor indexed="22"/>
      </patternFill>
    </fill>
    <fill>
      <patternFill patternType="solid">
        <fgColor indexed="47"/>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6">
    <xf numFmtId="0" fontId="0" fillId="0" borderId="0"/>
    <xf numFmtId="44" fontId="10" fillId="0" borderId="0" applyFont="0" applyFill="0" applyBorder="0" applyAlignment="0" applyProtection="0"/>
    <xf numFmtId="0" fontId="5" fillId="0" borderId="0"/>
    <xf numFmtId="0" fontId="9" fillId="0" borderId="0"/>
    <xf numFmtId="0" fontId="42" fillId="26" borderId="67" applyNumberFormat="0" applyAlignment="0" applyProtection="0"/>
    <xf numFmtId="0" fontId="42" fillId="26" borderId="67" applyNumberFormat="0" applyAlignment="0" applyProtection="0"/>
    <xf numFmtId="0" fontId="42" fillId="26" borderId="67" applyNumberFormat="0" applyAlignment="0" applyProtection="0"/>
    <xf numFmtId="0" fontId="43" fillId="26" borderId="68" applyNumberFormat="0" applyAlignment="0" applyProtection="0"/>
    <xf numFmtId="0" fontId="43" fillId="26" borderId="68" applyNumberFormat="0" applyAlignment="0" applyProtection="0"/>
    <xf numFmtId="0" fontId="43" fillId="26" borderId="68" applyNumberFormat="0" applyAlignment="0" applyProtection="0"/>
    <xf numFmtId="0" fontId="44" fillId="27" borderId="68" applyNumberFormat="0" applyAlignment="0" applyProtection="0"/>
    <xf numFmtId="0" fontId="44" fillId="27" borderId="68" applyNumberFormat="0" applyAlignment="0" applyProtection="0"/>
    <xf numFmtId="0" fontId="44" fillId="27" borderId="68" applyNumberFormat="0" applyAlignment="0" applyProtection="0"/>
    <xf numFmtId="0" fontId="45" fillId="0" borderId="69" applyNumberFormat="0" applyFill="0" applyAlignment="0" applyProtection="0"/>
    <xf numFmtId="0" fontId="45" fillId="0" borderId="69" applyNumberFormat="0" applyFill="0" applyAlignment="0" applyProtection="0"/>
    <xf numFmtId="0" fontId="45" fillId="0" borderId="69"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4" fontId="9" fillId="0" borderId="0" applyFont="0" applyFill="0" applyBorder="0" applyAlignment="0" applyProtection="0"/>
    <xf numFmtId="0" fontId="47" fillId="0" borderId="0"/>
    <xf numFmtId="0" fontId="48" fillId="0" borderId="0" applyNumberFormat="0" applyFill="0" applyBorder="0" applyAlignment="0" applyProtection="0">
      <alignment vertical="top"/>
      <protection locked="0"/>
    </xf>
    <xf numFmtId="0" fontId="49" fillId="0" borderId="0" applyNumberFormat="0" applyFill="0" applyBorder="0" applyAlignment="0" applyProtection="0"/>
    <xf numFmtId="0" fontId="50" fillId="0" borderId="0" applyNumberFormat="0" applyFill="0" applyBorder="0" applyAlignment="0" applyProtection="0">
      <alignment vertical="top"/>
      <protection locked="0"/>
    </xf>
    <xf numFmtId="0" fontId="51" fillId="28" borderId="0" applyNumberFormat="0" applyBorder="0" applyAlignment="0" applyProtection="0"/>
    <xf numFmtId="0" fontId="51" fillId="28" borderId="0" applyNumberFormat="0" applyBorder="0" applyAlignment="0" applyProtection="0"/>
    <xf numFmtId="0" fontId="9" fillId="0" borderId="0"/>
    <xf numFmtId="0" fontId="9" fillId="0" borderId="0"/>
    <xf numFmtId="0" fontId="3" fillId="0" borderId="0"/>
    <xf numFmtId="0" fontId="9" fillId="0" borderId="0"/>
    <xf numFmtId="0" fontId="9"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52" fillId="0" borderId="70" applyNumberFormat="0" applyFill="0" applyAlignment="0" applyProtection="0"/>
    <xf numFmtId="44" fontId="9" fillId="0" borderId="0" applyFon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2" fillId="0" borderId="0"/>
    <xf numFmtId="0" fontId="58" fillId="0" borderId="0" applyNumberFormat="0" applyFill="0" applyBorder="0" applyAlignment="0" applyProtection="0"/>
    <xf numFmtId="0" fontId="59" fillId="0" borderId="71" applyNumberFormat="0" applyFill="0" applyAlignment="0" applyProtection="0"/>
    <xf numFmtId="0" fontId="60" fillId="0" borderId="72" applyNumberFormat="0" applyFill="0" applyAlignment="0" applyProtection="0"/>
    <xf numFmtId="0" fontId="61" fillId="0" borderId="73" applyNumberFormat="0" applyFill="0" applyAlignment="0" applyProtection="0"/>
    <xf numFmtId="0" fontId="61" fillId="0" borderId="0" applyNumberFormat="0" applyFill="0" applyBorder="0" applyAlignment="0" applyProtection="0"/>
    <xf numFmtId="0" fontId="62" fillId="29" borderId="0" applyNumberFormat="0" applyBorder="0" applyAlignment="0" applyProtection="0"/>
    <xf numFmtId="0" fontId="63" fillId="30" borderId="0" applyNumberFormat="0" applyBorder="0" applyAlignment="0" applyProtection="0"/>
    <xf numFmtId="0" fontId="64" fillId="31" borderId="0" applyNumberFormat="0" applyBorder="0" applyAlignment="0" applyProtection="0"/>
    <xf numFmtId="0" fontId="65" fillId="32" borderId="74" applyNumberFormat="0" applyAlignment="0" applyProtection="0"/>
    <xf numFmtId="0" fontId="66" fillId="33" borderId="75" applyNumberFormat="0" applyAlignment="0" applyProtection="0"/>
    <xf numFmtId="0" fontId="67" fillId="33" borderId="74" applyNumberFormat="0" applyAlignment="0" applyProtection="0"/>
    <xf numFmtId="0" fontId="68" fillId="0" borderId="76" applyNumberFormat="0" applyFill="0" applyAlignment="0" applyProtection="0"/>
    <xf numFmtId="0" fontId="69" fillId="34" borderId="77" applyNumberFormat="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32" fillId="0" borderId="79" applyNumberFormat="0" applyFill="0" applyAlignment="0" applyProtection="0"/>
    <xf numFmtId="0" fontId="72"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72" fillId="39" borderId="0" applyNumberFormat="0" applyBorder="0" applyAlignment="0" applyProtection="0"/>
    <xf numFmtId="0" fontId="72"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72" fillId="43" borderId="0" applyNumberFormat="0" applyBorder="0" applyAlignment="0" applyProtection="0"/>
    <xf numFmtId="0" fontId="72"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72" fillId="47" borderId="0" applyNumberFormat="0" applyBorder="0" applyAlignment="0" applyProtection="0"/>
    <xf numFmtId="0" fontId="72"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72" fillId="51" borderId="0" applyNumberFormat="0" applyBorder="0" applyAlignment="0" applyProtection="0"/>
    <xf numFmtId="0" fontId="72" fillId="52"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72" fillId="55" borderId="0" applyNumberFormat="0" applyBorder="0" applyAlignment="0" applyProtection="0"/>
    <xf numFmtId="0" fontId="72" fillId="56"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72" fillId="59" borderId="0" applyNumberFormat="0" applyBorder="0" applyAlignment="0" applyProtection="0"/>
    <xf numFmtId="0" fontId="1" fillId="0" borderId="0"/>
    <xf numFmtId="0" fontId="1" fillId="35" borderId="78" applyNumberFormat="0" applyFont="0" applyAlignment="0" applyProtection="0"/>
  </cellStyleXfs>
  <cellXfs count="286">
    <xf numFmtId="0" fontId="0" fillId="0" borderId="0" xfId="0"/>
    <xf numFmtId="0" fontId="0" fillId="0" borderId="0" xfId="0" applyAlignment="1">
      <alignment horizontal="center"/>
    </xf>
    <xf numFmtId="0" fontId="0" fillId="0" borderId="0" xfId="0" applyAlignment="1">
      <alignment horizontal="left"/>
    </xf>
    <xf numFmtId="0" fontId="8" fillId="4" borderId="18" xfId="0" applyFont="1" applyFill="1" applyBorder="1"/>
    <xf numFmtId="0" fontId="8" fillId="4" borderId="19" xfId="0" applyFont="1" applyFill="1" applyBorder="1" applyAlignment="1">
      <alignment horizontal="left"/>
    </xf>
    <xf numFmtId="0" fontId="7" fillId="4" borderId="23" xfId="0" applyFont="1" applyFill="1" applyBorder="1"/>
    <xf numFmtId="0" fontId="8" fillId="4" borderId="17" xfId="0" applyFont="1" applyFill="1" applyBorder="1"/>
    <xf numFmtId="0" fontId="8" fillId="4" borderId="25" xfId="0" applyFont="1" applyFill="1" applyBorder="1" applyAlignment="1">
      <alignment horizontal="left"/>
    </xf>
    <xf numFmtId="0" fontId="8" fillId="4" borderId="24" xfId="0" applyFont="1" applyFill="1" applyBorder="1" applyAlignment="1">
      <alignment horizontal="left"/>
    </xf>
    <xf numFmtId="0" fontId="7" fillId="4" borderId="0" xfId="0" applyFont="1" applyFill="1" applyAlignment="1">
      <alignment horizontal="left"/>
    </xf>
    <xf numFmtId="0" fontId="6" fillId="5" borderId="10" xfId="0" applyFont="1" applyFill="1" applyBorder="1" applyAlignment="1">
      <alignment vertical="center" wrapText="1"/>
    </xf>
    <xf numFmtId="0" fontId="6" fillId="5" borderId="10" xfId="0" applyFont="1" applyFill="1" applyBorder="1" applyAlignment="1">
      <alignment horizontal="left" vertical="center" wrapText="1"/>
    </xf>
    <xf numFmtId="0" fontId="6" fillId="6" borderId="21" xfId="0" applyFont="1" applyFill="1" applyBorder="1" applyAlignment="1">
      <alignment horizontal="left" vertical="center" wrapText="1"/>
    </xf>
    <xf numFmtId="0" fontId="8" fillId="4" borderId="22" xfId="0" applyFont="1" applyFill="1" applyBorder="1"/>
    <xf numFmtId="0" fontId="8" fillId="4" borderId="25" xfId="0" applyFont="1" applyFill="1" applyBorder="1"/>
    <xf numFmtId="0" fontId="8" fillId="4" borderId="24" xfId="0" applyFont="1" applyFill="1" applyBorder="1"/>
    <xf numFmtId="0" fontId="0" fillId="0" borderId="0" xfId="0" applyAlignment="1">
      <alignment horizontal="center" wrapText="1"/>
    </xf>
    <xf numFmtId="0" fontId="7" fillId="4" borderId="32"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7" xfId="0" applyFont="1" applyFill="1" applyBorder="1" applyAlignment="1">
      <alignment horizontal="left" vertical="center"/>
    </xf>
    <xf numFmtId="0" fontId="7" fillId="4" borderId="8" xfId="0" applyFont="1" applyFill="1" applyBorder="1" applyAlignment="1">
      <alignment horizontal="left" vertical="center"/>
    </xf>
    <xf numFmtId="0" fontId="7" fillId="4" borderId="1" xfId="0" applyFont="1" applyFill="1" applyBorder="1" applyAlignment="1">
      <alignment horizontal="left" vertical="center"/>
    </xf>
    <xf numFmtId="0" fontId="7" fillId="4" borderId="29" xfId="0" applyFont="1" applyFill="1" applyBorder="1" applyAlignment="1">
      <alignment horizontal="center" vertical="center"/>
    </xf>
    <xf numFmtId="0" fontId="7" fillId="4" borderId="29" xfId="0" applyFont="1" applyFill="1" applyBorder="1" applyAlignment="1">
      <alignment horizontal="left" vertical="center"/>
    </xf>
    <xf numFmtId="0" fontId="7" fillId="4" borderId="10" xfId="0" applyFont="1" applyFill="1" applyBorder="1" applyAlignment="1">
      <alignment horizontal="center" vertical="center"/>
    </xf>
    <xf numFmtId="0" fontId="0" fillId="0" borderId="0" xfId="0" applyAlignment="1">
      <alignment horizontal="left" vertical="center"/>
    </xf>
    <xf numFmtId="0" fontId="6" fillId="5" borderId="42" xfId="0" applyFont="1" applyFill="1" applyBorder="1" applyAlignment="1">
      <alignment vertical="center" wrapText="1"/>
    </xf>
    <xf numFmtId="0" fontId="6" fillId="6" borderId="39" xfId="0" applyFont="1" applyFill="1" applyBorder="1" applyAlignment="1">
      <alignment horizontal="left" vertical="center" wrapText="1"/>
    </xf>
    <xf numFmtId="14" fontId="7" fillId="4"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7" fillId="4" borderId="4" xfId="0" applyFont="1" applyFill="1" applyBorder="1" applyAlignment="1">
      <alignment horizontal="left" vertical="center"/>
    </xf>
    <xf numFmtId="0" fontId="7" fillId="4" borderId="30" xfId="0" applyFont="1" applyFill="1" applyBorder="1" applyAlignment="1">
      <alignment horizontal="left" vertical="center"/>
    </xf>
    <xf numFmtId="0" fontId="6" fillId="5" borderId="38" xfId="0" applyFont="1" applyFill="1" applyBorder="1" applyAlignment="1">
      <alignment horizontal="center" vertical="center" textRotation="90" wrapText="1"/>
    </xf>
    <xf numFmtId="14" fontId="7" fillId="4" borderId="37" xfId="0" applyNumberFormat="1" applyFont="1" applyFill="1" applyBorder="1" applyAlignment="1">
      <alignment horizontal="center" vertical="center"/>
    </xf>
    <xf numFmtId="0" fontId="8" fillId="4" borderId="37" xfId="0" applyFont="1" applyFill="1" applyBorder="1" applyAlignment="1">
      <alignment horizontal="center" vertical="center"/>
    </xf>
    <xf numFmtId="14" fontId="7" fillId="4" borderId="29" xfId="0" applyNumberFormat="1" applyFont="1" applyFill="1" applyBorder="1" applyAlignment="1">
      <alignment horizontal="center" vertical="center"/>
    </xf>
    <xf numFmtId="0" fontId="7" fillId="4" borderId="31" xfId="0" applyFont="1" applyFill="1" applyBorder="1" applyAlignment="1">
      <alignment horizontal="left" vertical="center"/>
    </xf>
    <xf numFmtId="0" fontId="8" fillId="4" borderId="32" xfId="0" applyFont="1" applyFill="1" applyBorder="1" applyAlignment="1">
      <alignment horizontal="left" vertical="center"/>
    </xf>
    <xf numFmtId="0" fontId="8" fillId="4" borderId="33"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8" xfId="0" applyFont="1" applyFill="1" applyBorder="1" applyAlignment="1">
      <alignment horizontal="left" vertical="center"/>
    </xf>
    <xf numFmtId="0" fontId="7" fillId="4" borderId="9"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32"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11" fillId="9" borderId="40" xfId="0" applyFont="1" applyFill="1" applyBorder="1" applyAlignment="1">
      <alignment horizontal="center" vertical="center" wrapText="1"/>
    </xf>
    <xf numFmtId="0" fontId="14" fillId="10" borderId="32" xfId="0" applyFont="1" applyFill="1" applyBorder="1" applyAlignment="1">
      <alignment horizontal="center" vertical="center" wrapText="1"/>
    </xf>
    <xf numFmtId="0" fontId="14" fillId="10" borderId="37" xfId="0" applyFont="1" applyFill="1" applyBorder="1" applyAlignment="1">
      <alignment horizontal="center" vertical="center" wrapText="1"/>
    </xf>
    <xf numFmtId="0" fontId="14" fillId="10" borderId="8"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6" fillId="0" borderId="0" xfId="0" applyFont="1" applyAlignment="1">
      <alignment vertical="center"/>
    </xf>
    <xf numFmtId="0" fontId="14" fillId="10" borderId="10" xfId="0" applyFont="1" applyFill="1" applyBorder="1" applyAlignment="1">
      <alignment horizontal="center" vertical="center"/>
    </xf>
    <xf numFmtId="0" fontId="14" fillId="10" borderId="29" xfId="0" applyFont="1" applyFill="1" applyBorder="1" applyAlignment="1">
      <alignment horizontal="center" vertical="center"/>
    </xf>
    <xf numFmtId="0" fontId="15" fillId="8" borderId="8" xfId="0" applyFont="1" applyFill="1" applyBorder="1" applyAlignment="1">
      <alignment horizontal="center" vertical="center"/>
    </xf>
    <xf numFmtId="0" fontId="15" fillId="8" borderId="1" xfId="0" applyFont="1" applyFill="1" applyBorder="1" applyAlignment="1">
      <alignment vertical="center"/>
    </xf>
    <xf numFmtId="0" fontId="15" fillId="8" borderId="1" xfId="0" applyFont="1" applyFill="1" applyBorder="1" applyAlignment="1">
      <alignment horizontal="center" vertical="center"/>
    </xf>
    <xf numFmtId="0" fontId="15" fillId="8" borderId="10" xfId="0" applyFont="1" applyFill="1" applyBorder="1" applyAlignment="1">
      <alignment horizontal="center" vertical="center"/>
    </xf>
    <xf numFmtId="0" fontId="15" fillId="8" borderId="29" xfId="0" applyFont="1" applyFill="1" applyBorder="1" applyAlignment="1">
      <alignment vertical="center"/>
    </xf>
    <xf numFmtId="0" fontId="15" fillId="8" borderId="2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9" fillId="0" borderId="0" xfId="0" applyFont="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vertical="center"/>
    </xf>
    <xf numFmtId="0" fontId="9" fillId="2" borderId="9" xfId="0" applyFont="1" applyFill="1" applyBorder="1" applyAlignment="1">
      <alignment vertical="center"/>
    </xf>
    <xf numFmtId="0" fontId="9" fillId="2" borderId="8" xfId="0" applyFont="1" applyFill="1" applyBorder="1" applyAlignment="1">
      <alignment horizontal="center" vertical="center"/>
    </xf>
    <xf numFmtId="0" fontId="0" fillId="2" borderId="41" xfId="0" applyFill="1" applyBorder="1" applyAlignment="1">
      <alignment horizontal="center" vertical="center"/>
    </xf>
    <xf numFmtId="0" fontId="0" fillId="2" borderId="39" xfId="0" applyFill="1" applyBorder="1" applyAlignment="1">
      <alignment vertical="center"/>
    </xf>
    <xf numFmtId="0" fontId="9" fillId="2" borderId="10" xfId="0" applyFont="1" applyFill="1" applyBorder="1" applyAlignment="1">
      <alignment horizontal="center" vertical="center"/>
    </xf>
    <xf numFmtId="0" fontId="9" fillId="2" borderId="41"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6" fillId="7" borderId="27" xfId="0" applyFont="1" applyFill="1" applyBorder="1" applyAlignment="1">
      <alignment vertical="center"/>
    </xf>
    <xf numFmtId="0" fontId="6" fillId="7" borderId="10" xfId="0" applyFont="1" applyFill="1" applyBorder="1" applyAlignment="1">
      <alignment horizontal="center" vertical="center"/>
    </xf>
    <xf numFmtId="0" fontId="6" fillId="7" borderId="11" xfId="0" applyFont="1" applyFill="1" applyBorder="1" applyAlignment="1">
      <alignment vertical="center"/>
    </xf>
    <xf numFmtId="0" fontId="17" fillId="4" borderId="39" xfId="0" applyFont="1" applyFill="1" applyBorder="1" applyAlignment="1">
      <alignment vertical="center"/>
    </xf>
    <xf numFmtId="0" fontId="9" fillId="11" borderId="12" xfId="0" applyFont="1" applyFill="1" applyBorder="1" applyAlignment="1">
      <alignment horizontal="center" vertical="center"/>
    </xf>
    <xf numFmtId="0" fontId="9" fillId="11" borderId="13" xfId="0" applyFont="1" applyFill="1" applyBorder="1" applyAlignment="1">
      <alignment horizontal="center" vertical="center"/>
    </xf>
    <xf numFmtId="0" fontId="9" fillId="11" borderId="15" xfId="0" applyFont="1" applyFill="1" applyBorder="1" applyAlignment="1">
      <alignment horizontal="center" vertical="center"/>
    </xf>
    <xf numFmtId="0" fontId="9" fillId="11" borderId="14" xfId="0" applyFont="1" applyFill="1" applyBorder="1" applyAlignment="1">
      <alignment horizontal="center" vertical="center"/>
    </xf>
    <xf numFmtId="0" fontId="6" fillId="5" borderId="43" xfId="0" applyFont="1" applyFill="1" applyBorder="1" applyAlignment="1">
      <alignment vertical="center" wrapText="1"/>
    </xf>
    <xf numFmtId="0" fontId="9" fillId="2" borderId="11" xfId="0" applyFont="1" applyFill="1" applyBorder="1" applyAlignment="1">
      <alignment vertical="center"/>
    </xf>
    <xf numFmtId="0" fontId="19" fillId="0" borderId="3" xfId="0" applyFont="1" applyBorder="1" applyAlignment="1" applyProtection="1">
      <alignment horizontal="center"/>
      <protection locked="0"/>
    </xf>
    <xf numFmtId="0" fontId="19" fillId="0" borderId="0" xfId="0" applyFont="1"/>
    <xf numFmtId="0" fontId="19" fillId="0" borderId="8" xfId="0" applyFont="1" applyBorder="1" applyProtection="1">
      <protection locked="0"/>
    </xf>
    <xf numFmtId="0" fontId="19" fillId="0" borderId="1" xfId="0" applyFont="1" applyBorder="1" applyProtection="1">
      <protection locked="0"/>
    </xf>
    <xf numFmtId="0" fontId="19" fillId="0" borderId="1"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10" xfId="0" applyFont="1" applyBorder="1" applyProtection="1">
      <protection locked="0"/>
    </xf>
    <xf numFmtId="0" fontId="19" fillId="0" borderId="29" xfId="0" applyFont="1" applyBorder="1" applyProtection="1">
      <protection locked="0"/>
    </xf>
    <xf numFmtId="0" fontId="19" fillId="0" borderId="29" xfId="0" applyFont="1" applyBorder="1" applyAlignment="1" applyProtection="1">
      <alignment horizontal="center"/>
      <protection locked="0"/>
    </xf>
    <xf numFmtId="0" fontId="19" fillId="0" borderId="10" xfId="0" applyFont="1" applyBorder="1" applyAlignment="1" applyProtection="1">
      <alignment horizontal="center"/>
      <protection locked="0"/>
    </xf>
    <xf numFmtId="0" fontId="21" fillId="0" borderId="12" xfId="0" applyFont="1" applyBorder="1" applyAlignment="1">
      <alignment horizontal="center"/>
    </xf>
    <xf numFmtId="0" fontId="21" fillId="0" borderId="6" xfId="0" applyFont="1" applyBorder="1" applyProtection="1">
      <protection locked="0"/>
    </xf>
    <xf numFmtId="0" fontId="21" fillId="0" borderId="14" xfId="0" applyFont="1" applyBorder="1" applyProtection="1">
      <protection locked="0"/>
    </xf>
    <xf numFmtId="0" fontId="21" fillId="0" borderId="13" xfId="0" applyFont="1" applyBorder="1" applyAlignment="1">
      <alignment horizontal="center"/>
    </xf>
    <xf numFmtId="0" fontId="21" fillId="0" borderId="8" xfId="0" applyFont="1" applyBorder="1" applyProtection="1">
      <protection locked="0"/>
    </xf>
    <xf numFmtId="0" fontId="21" fillId="0" borderId="13" xfId="0" applyFont="1" applyBorder="1" applyProtection="1">
      <protection locked="0"/>
    </xf>
    <xf numFmtId="0" fontId="21" fillId="0" borderId="15" xfId="0" applyFont="1" applyBorder="1" applyAlignment="1">
      <alignment horizontal="center"/>
    </xf>
    <xf numFmtId="0" fontId="21" fillId="0" borderId="10" xfId="0" applyFont="1" applyBorder="1" applyProtection="1">
      <protection locked="0"/>
    </xf>
    <xf numFmtId="0" fontId="21" fillId="0" borderId="15" xfId="0" applyFont="1" applyBorder="1" applyProtection="1">
      <protection locked="0"/>
    </xf>
    <xf numFmtId="0" fontId="21" fillId="0" borderId="35" xfId="0" applyFont="1" applyBorder="1" applyProtection="1">
      <protection locked="0"/>
    </xf>
    <xf numFmtId="0" fontId="21" fillId="0" borderId="36" xfId="0" applyFont="1" applyBorder="1" applyProtection="1">
      <protection locked="0"/>
    </xf>
    <xf numFmtId="0" fontId="21" fillId="0" borderId="34" xfId="0" applyFont="1" applyBorder="1" applyProtection="1">
      <protection locked="0"/>
    </xf>
    <xf numFmtId="0" fontId="19" fillId="0" borderId="32" xfId="0" applyFont="1" applyBorder="1" applyAlignment="1" applyProtection="1">
      <alignment horizontal="left"/>
      <protection locked="0"/>
    </xf>
    <xf numFmtId="0" fontId="19" fillId="0" borderId="37" xfId="0" applyFont="1" applyBorder="1" applyAlignment="1" applyProtection="1">
      <alignment horizontal="center"/>
      <protection locked="0"/>
    </xf>
    <xf numFmtId="0" fontId="19" fillId="0" borderId="6" xfId="0" applyFont="1" applyBorder="1" applyAlignment="1" applyProtection="1">
      <alignment horizontal="left"/>
      <protection locked="0"/>
    </xf>
    <xf numFmtId="0" fontId="19" fillId="0" borderId="47" xfId="0" applyFont="1" applyBorder="1" applyAlignment="1" applyProtection="1">
      <alignment horizontal="left"/>
      <protection locked="0"/>
    </xf>
    <xf numFmtId="0" fontId="19" fillId="0" borderId="26" xfId="0" applyFont="1" applyBorder="1" applyAlignment="1" applyProtection="1">
      <alignment horizontal="center"/>
      <protection locked="0"/>
    </xf>
    <xf numFmtId="44" fontId="15" fillId="13" borderId="9" xfId="1" applyFont="1" applyFill="1" applyBorder="1" applyAlignment="1">
      <alignment horizontal="center" vertical="center"/>
    </xf>
    <xf numFmtId="44" fontId="15" fillId="13" borderId="11" xfId="1" applyFont="1" applyFill="1" applyBorder="1" applyAlignment="1">
      <alignment horizontal="center" vertical="center"/>
    </xf>
    <xf numFmtId="0" fontId="9" fillId="16" borderId="14" xfId="0" applyFont="1" applyFill="1" applyBorder="1" applyAlignment="1">
      <alignment horizontal="center" vertical="center"/>
    </xf>
    <xf numFmtId="0" fontId="9" fillId="16" borderId="13" xfId="0" applyFont="1" applyFill="1" applyBorder="1" applyAlignment="1">
      <alignment horizontal="center" vertical="center"/>
    </xf>
    <xf numFmtId="0" fontId="9" fillId="16" borderId="15" xfId="0" applyFont="1" applyFill="1" applyBorder="1" applyAlignment="1">
      <alignment horizontal="center" vertical="center"/>
    </xf>
    <xf numFmtId="0" fontId="16" fillId="0" borderId="1" xfId="0" applyFont="1" applyBorder="1" applyAlignment="1">
      <alignment vertical="center"/>
    </xf>
    <xf numFmtId="0" fontId="11" fillId="14" borderId="48" xfId="0" applyFont="1" applyFill="1" applyBorder="1" applyAlignment="1">
      <alignment horizontal="center" vertical="center" wrapText="1"/>
    </xf>
    <xf numFmtId="44" fontId="14" fillId="3" borderId="49" xfId="1" applyFont="1" applyFill="1" applyBorder="1" applyAlignment="1">
      <alignment horizontal="center" vertical="center" wrapText="1"/>
    </xf>
    <xf numFmtId="44" fontId="14" fillId="3" borderId="36" xfId="1" applyFont="1" applyFill="1" applyBorder="1" applyAlignment="1">
      <alignment horizontal="center" vertical="center" wrapText="1"/>
    </xf>
    <xf numFmtId="44" fontId="14" fillId="3" borderId="34" xfId="1" applyFont="1" applyFill="1" applyBorder="1" applyAlignment="1">
      <alignment horizontal="center" vertical="center"/>
    </xf>
    <xf numFmtId="0" fontId="6" fillId="15" borderId="1" xfId="0" applyFont="1" applyFill="1" applyBorder="1" applyAlignment="1">
      <alignment horizontal="center" vertical="center" wrapText="1"/>
    </xf>
    <xf numFmtId="0" fontId="9" fillId="0" borderId="0" xfId="0" applyFont="1"/>
    <xf numFmtId="0" fontId="9" fillId="0" borderId="0" xfId="0" applyFont="1" applyAlignment="1">
      <alignment wrapText="1"/>
    </xf>
    <xf numFmtId="0" fontId="11" fillId="9" borderId="46" xfId="0" applyFont="1" applyFill="1" applyBorder="1" applyAlignment="1">
      <alignment horizontal="left" vertical="center" wrapText="1"/>
    </xf>
    <xf numFmtId="0" fontId="27" fillId="9" borderId="46" xfId="0" applyFont="1" applyFill="1" applyBorder="1" applyAlignment="1">
      <alignment horizontal="center" vertical="center" wrapText="1"/>
    </xf>
    <xf numFmtId="0" fontId="9" fillId="16" borderId="1" xfId="0" applyFont="1" applyFill="1" applyBorder="1" applyAlignment="1">
      <alignment horizontal="center" vertical="center"/>
    </xf>
    <xf numFmtId="0" fontId="9" fillId="16" borderId="8" xfId="0" applyFont="1" applyFill="1" applyBorder="1" applyAlignment="1">
      <alignment horizontal="center" vertical="center"/>
    </xf>
    <xf numFmtId="0" fontId="9" fillId="16" borderId="9" xfId="0" applyFont="1" applyFill="1" applyBorder="1" applyAlignment="1">
      <alignment horizontal="center" vertical="center"/>
    </xf>
    <xf numFmtId="0" fontId="9" fillId="16" borderId="10" xfId="0" applyFont="1" applyFill="1" applyBorder="1" applyAlignment="1">
      <alignment horizontal="center" vertical="center"/>
    </xf>
    <xf numFmtId="0" fontId="9" fillId="16" borderId="11" xfId="0" applyFont="1" applyFill="1" applyBorder="1" applyAlignment="1">
      <alignment horizontal="center" vertical="center"/>
    </xf>
    <xf numFmtId="0" fontId="9" fillId="16" borderId="6" xfId="0" applyFont="1" applyFill="1" applyBorder="1" applyAlignment="1">
      <alignment horizontal="center" vertical="center"/>
    </xf>
    <xf numFmtId="0" fontId="9" fillId="16" borderId="7" xfId="0" applyFont="1" applyFill="1" applyBorder="1" applyAlignment="1">
      <alignment horizontal="center" vertical="center"/>
    </xf>
    <xf numFmtId="0" fontId="9" fillId="16" borderId="3" xfId="0" applyFont="1" applyFill="1" applyBorder="1" applyAlignment="1">
      <alignment horizontal="center" vertical="center"/>
    </xf>
    <xf numFmtId="0" fontId="6" fillId="17" borderId="10" xfId="0" applyFont="1" applyFill="1" applyBorder="1" applyAlignment="1">
      <alignment horizontal="center" vertical="center"/>
    </xf>
    <xf numFmtId="0" fontId="6" fillId="17" borderId="29" xfId="0" applyFont="1" applyFill="1" applyBorder="1" applyAlignment="1">
      <alignment horizontal="center" vertical="center"/>
    </xf>
    <xf numFmtId="0" fontId="6" fillId="17" borderId="11" xfId="0" applyFont="1" applyFill="1" applyBorder="1" applyAlignment="1">
      <alignment horizontal="center" vertical="center"/>
    </xf>
    <xf numFmtId="0" fontId="9" fillId="16" borderId="29" xfId="0" applyFont="1" applyFill="1" applyBorder="1" applyAlignment="1">
      <alignment horizontal="center" vertical="center"/>
    </xf>
    <xf numFmtId="0" fontId="29" fillId="12" borderId="44" xfId="0" applyFont="1" applyFill="1" applyBorder="1" applyAlignment="1">
      <alignment horizontal="center" vertical="center"/>
    </xf>
    <xf numFmtId="0" fontId="29" fillId="17" borderId="44" xfId="0" applyFont="1" applyFill="1" applyBorder="1" applyAlignment="1">
      <alignment horizontal="center" vertical="center"/>
    </xf>
    <xf numFmtId="0" fontId="29" fillId="7" borderId="22" xfId="0" applyFont="1" applyFill="1" applyBorder="1" applyAlignment="1">
      <alignment horizontal="center" vertical="center"/>
    </xf>
    <xf numFmtId="0" fontId="7" fillId="4" borderId="36" xfId="0" applyFont="1" applyFill="1" applyBorder="1" applyAlignment="1">
      <alignment horizontal="center" vertical="center"/>
    </xf>
    <xf numFmtId="0" fontId="19" fillId="0" borderId="7" xfId="0" applyFont="1" applyBorder="1" applyAlignment="1" applyProtection="1">
      <alignment horizontal="center"/>
      <protection locked="0"/>
    </xf>
    <xf numFmtId="0" fontId="19" fillId="0" borderId="8" xfId="0" applyFont="1" applyBorder="1" applyAlignment="1" applyProtection="1">
      <alignment horizontal="center" wrapText="1"/>
      <protection locked="0"/>
    </xf>
    <xf numFmtId="0" fontId="19" fillId="0" borderId="10" xfId="0" applyFont="1" applyBorder="1" applyAlignment="1" applyProtection="1">
      <alignment horizontal="center" wrapText="1"/>
      <protection locked="0"/>
    </xf>
    <xf numFmtId="0" fontId="19" fillId="0" borderId="20" xfId="0" applyFont="1" applyBorder="1" applyAlignment="1" applyProtection="1">
      <alignment horizontal="center"/>
      <protection locked="0"/>
    </xf>
    <xf numFmtId="0" fontId="6" fillId="5" borderId="34" xfId="0" applyFont="1" applyFill="1" applyBorder="1" applyAlignment="1">
      <alignment vertical="center" wrapText="1"/>
    </xf>
    <xf numFmtId="0" fontId="6" fillId="5" borderId="29" xfId="0" applyFont="1" applyFill="1" applyBorder="1" applyAlignment="1">
      <alignment horizontal="center" vertical="center" textRotation="90" wrapText="1"/>
    </xf>
    <xf numFmtId="164" fontId="15" fillId="2" borderId="2" xfId="1" applyNumberFormat="1" applyFont="1" applyFill="1" applyBorder="1" applyAlignment="1">
      <alignment horizontal="center" vertical="center"/>
    </xf>
    <xf numFmtId="0" fontId="16" fillId="2" borderId="1" xfId="0" applyFont="1" applyFill="1" applyBorder="1" applyAlignment="1">
      <alignment vertical="center"/>
    </xf>
    <xf numFmtId="0" fontId="5" fillId="0" borderId="0" xfId="2"/>
    <xf numFmtId="0" fontId="7" fillId="20" borderId="33" xfId="0" applyFont="1" applyFill="1" applyBorder="1" applyAlignment="1">
      <alignment horizontal="left" vertical="center"/>
    </xf>
    <xf numFmtId="0" fontId="7" fillId="20" borderId="9" xfId="0" applyFont="1" applyFill="1" applyBorder="1" applyAlignment="1">
      <alignment horizontal="left" vertical="center"/>
    </xf>
    <xf numFmtId="0" fontId="7" fillId="20" borderId="11" xfId="0" applyFont="1" applyFill="1" applyBorder="1" applyAlignment="1">
      <alignment horizontal="left" vertical="center"/>
    </xf>
    <xf numFmtId="0" fontId="7" fillId="20" borderId="39" xfId="0" applyFont="1" applyFill="1" applyBorder="1" applyAlignment="1">
      <alignment horizontal="left" vertical="center"/>
    </xf>
    <xf numFmtId="0" fontId="18" fillId="20" borderId="7" xfId="0" applyFont="1" applyFill="1" applyBorder="1" applyAlignment="1">
      <alignment horizontal="left"/>
    </xf>
    <xf numFmtId="0" fontId="18" fillId="20" borderId="20" xfId="0" applyFont="1" applyFill="1" applyBorder="1" applyAlignment="1">
      <alignment horizontal="left"/>
    </xf>
    <xf numFmtId="0" fontId="8" fillId="4" borderId="5" xfId="0" applyFont="1" applyFill="1" applyBorder="1" applyAlignment="1">
      <alignment horizontal="left" vertical="center"/>
    </xf>
    <xf numFmtId="0" fontId="8" fillId="4" borderId="52" xfId="0" applyFont="1" applyFill="1" applyBorder="1" applyAlignment="1">
      <alignment horizontal="left" vertical="center"/>
    </xf>
    <xf numFmtId="0" fontId="7" fillId="4" borderId="52" xfId="0" applyFont="1" applyFill="1" applyBorder="1" applyAlignment="1">
      <alignment horizontal="left" vertical="center"/>
    </xf>
    <xf numFmtId="0" fontId="19" fillId="0" borderId="50" xfId="0" applyFont="1" applyBorder="1" applyProtection="1">
      <protection locked="0"/>
    </xf>
    <xf numFmtId="0" fontId="19" fillId="0" borderId="51" xfId="0" applyFont="1" applyBorder="1" applyProtection="1">
      <protection locked="0"/>
    </xf>
    <xf numFmtId="0" fontId="19" fillId="0" borderId="9" xfId="0" applyFont="1" applyBorder="1" applyAlignment="1" applyProtection="1">
      <alignment horizontal="center"/>
      <protection locked="0"/>
    </xf>
    <xf numFmtId="0" fontId="19" fillId="0" borderId="11" xfId="0" applyFont="1" applyBorder="1" applyAlignment="1" applyProtection="1">
      <alignment horizontal="center"/>
      <protection locked="0"/>
    </xf>
    <xf numFmtId="0" fontId="6" fillId="5" borderId="40" xfId="0" applyFont="1" applyFill="1" applyBorder="1" applyAlignment="1">
      <alignment horizontal="center" vertical="center" textRotation="90" wrapText="1"/>
    </xf>
    <xf numFmtId="0" fontId="32" fillId="0" borderId="0" xfId="2" applyFont="1" applyAlignment="1">
      <alignment horizontal="left"/>
    </xf>
    <xf numFmtId="14" fontId="32" fillId="0" borderId="0" xfId="2" applyNumberFormat="1" applyFont="1"/>
    <xf numFmtId="0" fontId="32" fillId="0" borderId="0" xfId="2" applyFont="1"/>
    <xf numFmtId="0" fontId="18" fillId="20" borderId="13" xfId="0" applyFont="1" applyFill="1" applyBorder="1" applyAlignment="1">
      <alignment horizontal="left"/>
    </xf>
    <xf numFmtId="0" fontId="18" fillId="20" borderId="15" xfId="0" applyFont="1" applyFill="1" applyBorder="1" applyAlignment="1">
      <alignment horizontal="left"/>
    </xf>
    <xf numFmtId="0" fontId="20" fillId="0" borderId="30" xfId="0" applyFont="1" applyBorder="1" applyAlignment="1">
      <alignment horizontal="center"/>
    </xf>
    <xf numFmtId="0" fontId="19" fillId="11" borderId="8" xfId="0" applyFont="1" applyFill="1" applyBorder="1" applyAlignment="1">
      <alignment horizontal="center" vertical="center"/>
    </xf>
    <xf numFmtId="0" fontId="19" fillId="11" borderId="1" xfId="0" applyFont="1" applyFill="1" applyBorder="1" applyAlignment="1">
      <alignment horizontal="center" vertical="center"/>
    </xf>
    <xf numFmtId="0" fontId="19" fillId="11" borderId="10" xfId="0" applyFont="1" applyFill="1" applyBorder="1" applyAlignment="1">
      <alignment horizontal="center" vertical="center"/>
    </xf>
    <xf numFmtId="0" fontId="19" fillId="11" borderId="29" xfId="0" applyFont="1" applyFill="1" applyBorder="1" applyAlignment="1">
      <alignment horizontal="center" vertical="center"/>
    </xf>
    <xf numFmtId="0" fontId="26" fillId="12" borderId="10" xfId="0" applyFont="1" applyFill="1" applyBorder="1" applyAlignment="1">
      <alignment horizontal="center" vertical="center" textRotation="90" wrapText="1"/>
    </xf>
    <xf numFmtId="0" fontId="26" fillId="12" borderId="29" xfId="0" applyFont="1" applyFill="1" applyBorder="1" applyAlignment="1">
      <alignment horizontal="center" vertical="center" textRotation="90" wrapText="1"/>
    </xf>
    <xf numFmtId="0" fontId="32" fillId="22" borderId="57" xfId="2" applyFont="1" applyFill="1" applyBorder="1"/>
    <xf numFmtId="0" fontId="32" fillId="22" borderId="58" xfId="2" applyFont="1" applyFill="1" applyBorder="1"/>
    <xf numFmtId="49" fontId="4" fillId="23" borderId="59" xfId="2" applyNumberFormat="1" applyFont="1" applyFill="1" applyBorder="1"/>
    <xf numFmtId="0" fontId="4" fillId="23" borderId="59" xfId="2" applyFont="1" applyFill="1" applyBorder="1"/>
    <xf numFmtId="49" fontId="4" fillId="23" borderId="60" xfId="2" applyNumberFormat="1" applyFont="1" applyFill="1" applyBorder="1"/>
    <xf numFmtId="49" fontId="4" fillId="24" borderId="59" xfId="2" applyNumberFormat="1" applyFont="1" applyFill="1" applyBorder="1"/>
    <xf numFmtId="0" fontId="4" fillId="24" borderId="59" xfId="2" applyFont="1" applyFill="1" applyBorder="1"/>
    <xf numFmtId="49" fontId="4" fillId="24" borderId="60" xfId="2" applyNumberFormat="1" applyFont="1" applyFill="1" applyBorder="1"/>
    <xf numFmtId="49" fontId="4" fillId="23" borderId="61" xfId="2" applyNumberFormat="1" applyFont="1" applyFill="1" applyBorder="1"/>
    <xf numFmtId="49" fontId="4" fillId="23" borderId="0" xfId="2" applyNumberFormat="1" applyFont="1" applyFill="1"/>
    <xf numFmtId="0" fontId="40" fillId="25" borderId="29" xfId="0" applyFont="1" applyFill="1" applyBorder="1" applyAlignment="1">
      <alignment horizontal="center" vertical="center" wrapText="1"/>
    </xf>
    <xf numFmtId="0" fontId="40" fillId="25" borderId="11" xfId="0" applyFont="1" applyFill="1" applyBorder="1" applyAlignment="1">
      <alignment horizontal="center" vertical="center" wrapText="1"/>
    </xf>
    <xf numFmtId="0" fontId="41" fillId="25" borderId="3" xfId="0" applyFont="1" applyFill="1" applyBorder="1" applyAlignment="1" applyProtection="1">
      <alignment horizontal="center"/>
      <protection locked="0"/>
    </xf>
    <xf numFmtId="0" fontId="41" fillId="25" borderId="7" xfId="0" applyFont="1" applyFill="1" applyBorder="1" applyAlignment="1" applyProtection="1">
      <alignment horizontal="center"/>
      <protection locked="0"/>
    </xf>
    <xf numFmtId="0" fontId="41" fillId="25" borderId="26" xfId="0" applyFont="1" applyFill="1" applyBorder="1" applyAlignment="1" applyProtection="1">
      <alignment horizontal="center"/>
      <protection locked="0"/>
    </xf>
    <xf numFmtId="0" fontId="41" fillId="25" borderId="20" xfId="0" applyFont="1" applyFill="1" applyBorder="1" applyAlignment="1" applyProtection="1">
      <alignment horizontal="center"/>
      <protection locked="0"/>
    </xf>
    <xf numFmtId="0" fontId="40" fillId="4" borderId="38" xfId="0" applyFont="1" applyFill="1" applyBorder="1" applyAlignment="1">
      <alignment horizontal="center"/>
    </xf>
    <xf numFmtId="0" fontId="40" fillId="4" borderId="21" xfId="0" applyFont="1" applyFill="1" applyBorder="1" applyAlignment="1">
      <alignment horizontal="center"/>
    </xf>
    <xf numFmtId="0" fontId="40" fillId="4" borderId="26" xfId="0" applyFont="1" applyFill="1" applyBorder="1" applyAlignment="1">
      <alignment horizontal="center"/>
    </xf>
    <xf numFmtId="0" fontId="40" fillId="4" borderId="20" xfId="0" applyFont="1" applyFill="1" applyBorder="1" applyAlignment="1">
      <alignment horizontal="center"/>
    </xf>
    <xf numFmtId="0" fontId="6" fillId="5" borderId="42" xfId="0" applyFont="1" applyFill="1" applyBorder="1" applyAlignment="1">
      <alignment horizontal="center" vertical="center" wrapText="1"/>
    </xf>
    <xf numFmtId="0" fontId="6" fillId="5" borderId="34" xfId="0" applyFont="1" applyFill="1" applyBorder="1" applyAlignment="1">
      <alignment horizontal="center" vertical="center" textRotation="90" wrapText="1"/>
    </xf>
    <xf numFmtId="0" fontId="7" fillId="4" borderId="49" xfId="0" applyFont="1" applyFill="1" applyBorder="1" applyAlignment="1">
      <alignment horizontal="center" vertical="center"/>
    </xf>
    <xf numFmtId="14" fontId="19" fillId="0" borderId="36" xfId="0" applyNumberFormat="1" applyFont="1" applyBorder="1" applyAlignment="1" applyProtection="1">
      <alignment horizontal="center"/>
      <protection locked="0"/>
    </xf>
    <xf numFmtId="14" fontId="19" fillId="0" borderId="34" xfId="0" applyNumberFormat="1" applyFont="1" applyBorder="1" applyAlignment="1" applyProtection="1">
      <alignment horizontal="center"/>
      <protection locked="0"/>
    </xf>
    <xf numFmtId="0" fontId="19" fillId="0" borderId="8" xfId="0" applyFont="1" applyBorder="1" applyAlignment="1" applyProtection="1">
      <alignment horizontal="left"/>
      <protection locked="0"/>
    </xf>
    <xf numFmtId="0" fontId="19" fillId="0" borderId="10" xfId="0" applyFont="1" applyBorder="1" applyAlignment="1" applyProtection="1">
      <alignment horizontal="left"/>
      <protection locked="0"/>
    </xf>
    <xf numFmtId="0" fontId="7" fillId="4" borderId="45" xfId="0" applyFont="1" applyFill="1" applyBorder="1" applyAlignment="1">
      <alignment horizontal="left" vertical="center"/>
    </xf>
    <xf numFmtId="0" fontId="7" fillId="4" borderId="2" xfId="0" applyFont="1" applyFill="1" applyBorder="1" applyAlignment="1">
      <alignment horizontal="left" vertical="center"/>
    </xf>
    <xf numFmtId="0" fontId="7" fillId="4" borderId="63" xfId="0" applyFont="1" applyFill="1" applyBorder="1" applyAlignment="1">
      <alignment horizontal="left" vertical="center"/>
    </xf>
    <xf numFmtId="0" fontId="6" fillId="5" borderId="64" xfId="0" applyFont="1" applyFill="1" applyBorder="1" applyAlignment="1">
      <alignment vertical="center" wrapText="1"/>
    </xf>
    <xf numFmtId="0" fontId="6" fillId="5" borderId="65" xfId="0" applyFont="1" applyFill="1" applyBorder="1" applyAlignment="1">
      <alignment horizontal="center" vertical="center" wrapText="1"/>
    </xf>
    <xf numFmtId="0" fontId="6" fillId="5" borderId="66" xfId="0" applyFont="1" applyFill="1" applyBorder="1" applyAlignment="1">
      <alignment horizontal="center" textRotation="90"/>
    </xf>
    <xf numFmtId="0" fontId="38" fillId="21" borderId="29" xfId="0" applyFont="1" applyFill="1" applyBorder="1" applyAlignment="1">
      <alignment horizontal="center" vertical="center" wrapText="1"/>
    </xf>
    <xf numFmtId="0" fontId="6" fillId="5" borderId="21" xfId="0" applyFont="1" applyFill="1" applyBorder="1" applyAlignment="1">
      <alignment horizontal="center" vertical="center" textRotation="90" wrapText="1"/>
    </xf>
    <xf numFmtId="0" fontId="54" fillId="0" borderId="8" xfId="0" applyFont="1" applyBorder="1" applyAlignment="1" applyProtection="1">
      <alignment horizontal="center"/>
      <protection locked="0"/>
    </xf>
    <xf numFmtId="0" fontId="54" fillId="0" borderId="50" xfId="0" applyFont="1" applyBorder="1" applyProtection="1">
      <protection locked="0"/>
    </xf>
    <xf numFmtId="0" fontId="55" fillId="0" borderId="50" xfId="0" applyFont="1" applyBorder="1" applyProtection="1">
      <protection locked="0"/>
    </xf>
    <xf numFmtId="0" fontId="54" fillId="0" borderId="8" xfId="0" applyFont="1" applyBorder="1" applyAlignment="1" applyProtection="1">
      <alignment horizontal="center" wrapText="1"/>
      <protection locked="0"/>
    </xf>
    <xf numFmtId="0" fontId="56" fillId="0" borderId="8" xfId="0" applyFont="1" applyBorder="1" applyProtection="1">
      <protection locked="0"/>
    </xf>
    <xf numFmtId="0" fontId="56" fillId="0" borderId="1" xfId="0" applyFont="1" applyBorder="1" applyProtection="1">
      <protection locked="0"/>
    </xf>
    <xf numFmtId="14" fontId="56" fillId="0" borderId="36" xfId="0" applyNumberFormat="1" applyFont="1" applyBorder="1" applyAlignment="1" applyProtection="1">
      <alignment horizontal="center"/>
      <protection locked="0"/>
    </xf>
    <xf numFmtId="0" fontId="56" fillId="0" borderId="8" xfId="0" applyFont="1" applyBorder="1" applyAlignment="1" applyProtection="1">
      <alignment horizontal="left"/>
      <protection locked="0"/>
    </xf>
    <xf numFmtId="0" fontId="56" fillId="0" borderId="9" xfId="0" applyFont="1" applyBorder="1" applyAlignment="1" applyProtection="1">
      <alignment horizontal="center"/>
      <protection locked="0"/>
    </xf>
    <xf numFmtId="0" fontId="56" fillId="0" borderId="8" xfId="0" applyFont="1" applyBorder="1" applyAlignment="1" applyProtection="1">
      <alignment horizontal="center"/>
      <protection locked="0"/>
    </xf>
    <xf numFmtId="0" fontId="56" fillId="0" borderId="1" xfId="0" applyFont="1" applyBorder="1" applyAlignment="1" applyProtection="1">
      <alignment horizontal="center"/>
      <protection locked="0"/>
    </xf>
    <xf numFmtId="0" fontId="56" fillId="0" borderId="50" xfId="0" applyFont="1" applyBorder="1" applyProtection="1">
      <protection locked="0"/>
    </xf>
    <xf numFmtId="0" fontId="19" fillId="11" borderId="36" xfId="0" applyFont="1" applyFill="1" applyBorder="1" applyAlignment="1">
      <alignment horizontal="center"/>
    </xf>
    <xf numFmtId="0" fontId="19" fillId="11" borderId="34" xfId="0" applyFont="1" applyFill="1" applyBorder="1" applyAlignment="1">
      <alignment horizontal="center"/>
    </xf>
    <xf numFmtId="0" fontId="26" fillId="12" borderId="62" xfId="0" applyFont="1" applyFill="1" applyBorder="1" applyAlignment="1">
      <alignment horizontal="center" vertical="center" textRotation="90" wrapText="1"/>
    </xf>
    <xf numFmtId="0" fontId="7" fillId="4" borderId="64" xfId="0" applyFont="1" applyFill="1" applyBorder="1" applyAlignment="1">
      <alignment horizontal="left" vertical="center"/>
    </xf>
    <xf numFmtId="0" fontId="7" fillId="4" borderId="66" xfId="0" applyFont="1" applyFill="1" applyBorder="1" applyAlignment="1">
      <alignment horizontal="center" vertical="center"/>
    </xf>
    <xf numFmtId="0" fontId="15" fillId="8" borderId="8" xfId="3" applyFont="1" applyFill="1" applyBorder="1" applyAlignment="1">
      <alignment horizontal="center" vertical="center"/>
    </xf>
    <xf numFmtId="0" fontId="15" fillId="8" borderId="1" xfId="3" applyFont="1" applyFill="1" applyBorder="1" applyAlignment="1">
      <alignment vertical="center"/>
    </xf>
    <xf numFmtId="0" fontId="15" fillId="8" borderId="1" xfId="3" applyFont="1" applyFill="1" applyBorder="1" applyAlignment="1">
      <alignment horizontal="center" vertical="center"/>
    </xf>
    <xf numFmtId="44" fontId="15" fillId="13" borderId="9" xfId="40" applyFont="1" applyFill="1" applyBorder="1" applyAlignment="1">
      <alignment horizontal="center" vertical="center"/>
    </xf>
    <xf numFmtId="0" fontId="15" fillId="8" borderId="32" xfId="3" applyFont="1" applyFill="1" applyBorder="1" applyAlignment="1">
      <alignment horizontal="center" vertical="center"/>
    </xf>
    <xf numFmtId="0" fontId="15" fillId="8" borderId="37" xfId="3" applyFont="1" applyFill="1" applyBorder="1" applyAlignment="1">
      <alignment vertical="center"/>
    </xf>
    <xf numFmtId="0" fontId="15" fillId="8" borderId="37" xfId="3" applyFont="1" applyFill="1" applyBorder="1" applyAlignment="1">
      <alignment horizontal="center" vertical="center"/>
    </xf>
    <xf numFmtId="44" fontId="15" fillId="13" borderId="33" xfId="40" applyFont="1" applyFill="1" applyBorder="1" applyAlignment="1">
      <alignment horizontal="center" vertical="center"/>
    </xf>
    <xf numFmtId="0" fontId="7" fillId="4" borderId="53" xfId="0" applyFont="1" applyFill="1" applyBorder="1" applyAlignment="1">
      <alignment horizontal="left" vertical="center" wrapText="1"/>
    </xf>
    <xf numFmtId="0" fontId="38" fillId="21" borderId="1" xfId="0" applyFont="1" applyFill="1" applyBorder="1" applyAlignment="1">
      <alignment horizontal="center" vertical="center" wrapText="1"/>
    </xf>
    <xf numFmtId="0" fontId="22" fillId="5" borderId="54" xfId="0" applyFont="1" applyFill="1" applyBorder="1" applyAlignment="1">
      <alignment horizontal="center" vertical="center" wrapText="1"/>
    </xf>
    <xf numFmtId="0" fontId="15" fillId="8" borderId="2" xfId="0" applyFont="1" applyFill="1" applyBorder="1" applyAlignment="1">
      <alignment horizontal="center" vertical="center"/>
    </xf>
    <xf numFmtId="0" fontId="15" fillId="8" borderId="41" xfId="3" applyFont="1" applyFill="1" applyBorder="1" applyAlignment="1">
      <alignment horizontal="center" vertical="center"/>
    </xf>
    <xf numFmtId="0" fontId="15" fillId="8" borderId="42" xfId="3" applyFont="1" applyFill="1" applyBorder="1" applyAlignment="1">
      <alignment vertical="center"/>
    </xf>
    <xf numFmtId="0" fontId="9" fillId="8" borderId="1" xfId="0" applyFont="1" applyFill="1" applyBorder="1" applyAlignment="1">
      <alignment horizontal="center" vertical="center" wrapText="1"/>
    </xf>
    <xf numFmtId="0" fontId="9" fillId="8" borderId="1" xfId="0" applyFont="1" applyFill="1" applyBorder="1" applyAlignment="1">
      <alignment vertical="center" wrapText="1"/>
    </xf>
    <xf numFmtId="0" fontId="19" fillId="0" borderId="36" xfId="0" applyFont="1" applyBorder="1" applyAlignment="1" applyProtection="1">
      <alignment horizontal="center" wrapText="1"/>
      <protection locked="0"/>
    </xf>
    <xf numFmtId="0" fontId="56" fillId="0" borderId="36" xfId="0" applyFont="1" applyBorder="1" applyAlignment="1" applyProtection="1">
      <alignment horizontal="center" wrapText="1"/>
      <protection locked="0"/>
    </xf>
    <xf numFmtId="0" fontId="19" fillId="0" borderId="34" xfId="0" applyFont="1" applyBorder="1" applyAlignment="1" applyProtection="1">
      <alignment horizontal="center" wrapText="1"/>
      <protection locked="0"/>
    </xf>
    <xf numFmtId="0" fontId="6" fillId="5" borderId="22"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28"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22" fillId="5" borderId="4" xfId="0" applyFont="1" applyFill="1" applyBorder="1" applyAlignment="1">
      <alignment horizontal="center" vertical="center"/>
    </xf>
    <xf numFmtId="0" fontId="22" fillId="5" borderId="16" xfId="0" applyFont="1" applyFill="1" applyBorder="1" applyAlignment="1">
      <alignment horizontal="center" vertical="center"/>
    </xf>
    <xf numFmtId="0" fontId="22" fillId="5" borderId="54" xfId="0" applyFont="1" applyFill="1" applyBorder="1" applyAlignment="1">
      <alignment horizontal="center" vertical="center" wrapText="1"/>
    </xf>
    <xf numFmtId="0" fontId="22" fillId="5" borderId="56" xfId="0" applyFont="1" applyFill="1" applyBorder="1" applyAlignment="1">
      <alignment horizontal="center" vertical="center" wrapText="1"/>
    </xf>
    <xf numFmtId="0" fontId="22" fillId="5" borderId="55" xfId="0" applyFont="1" applyFill="1" applyBorder="1" applyAlignment="1">
      <alignment horizontal="center" vertical="center" wrapText="1"/>
    </xf>
    <xf numFmtId="0" fontId="30" fillId="11" borderId="19" xfId="0" applyFont="1" applyFill="1" applyBorder="1" applyAlignment="1">
      <alignment horizontal="left" vertical="center" wrapText="1"/>
    </xf>
    <xf numFmtId="0" fontId="30" fillId="11" borderId="0" xfId="0" applyFont="1" applyFill="1" applyAlignment="1">
      <alignment horizontal="left" vertical="center" wrapText="1"/>
    </xf>
    <xf numFmtId="0" fontId="30" fillId="11" borderId="24" xfId="0" applyFont="1" applyFill="1" applyBorder="1" applyAlignment="1">
      <alignment horizontal="left" vertical="center" wrapText="1"/>
    </xf>
    <xf numFmtId="0" fontId="30" fillId="11" borderId="25" xfId="0" applyFont="1" applyFill="1" applyBorder="1" applyAlignment="1">
      <alignment horizontal="left" vertical="center" wrapText="1"/>
    </xf>
    <xf numFmtId="0" fontId="38" fillId="21" borderId="37" xfId="0" applyFont="1" applyFill="1" applyBorder="1" applyAlignment="1">
      <alignment horizontal="center" vertical="center" wrapText="1"/>
    </xf>
    <xf numFmtId="0" fontId="38" fillId="21" borderId="1" xfId="0" applyFont="1" applyFill="1" applyBorder="1" applyAlignment="1">
      <alignment horizontal="center" vertical="center" wrapText="1"/>
    </xf>
    <xf numFmtId="0" fontId="11" fillId="18" borderId="4" xfId="0" applyFont="1" applyFill="1" applyBorder="1" applyAlignment="1">
      <alignment horizontal="center" vertical="center" wrapText="1"/>
    </xf>
    <xf numFmtId="0" fontId="11" fillId="18" borderId="16" xfId="0" applyFont="1" applyFill="1" applyBorder="1" applyAlignment="1">
      <alignment horizontal="center" vertical="center" wrapText="1"/>
    </xf>
    <xf numFmtId="0" fontId="33" fillId="19" borderId="4" xfId="0" applyFont="1" applyFill="1" applyBorder="1" applyAlignment="1">
      <alignment horizontal="center" vertical="center" wrapText="1"/>
    </xf>
    <xf numFmtId="0" fontId="33" fillId="19" borderId="16" xfId="0" applyFont="1" applyFill="1" applyBorder="1" applyAlignment="1">
      <alignment horizontal="center" vertical="center" wrapText="1"/>
    </xf>
    <xf numFmtId="0" fontId="33" fillId="19" borderId="5" xfId="0" applyFont="1" applyFill="1" applyBorder="1" applyAlignment="1">
      <alignment horizontal="center" vertical="center"/>
    </xf>
    <xf numFmtId="0" fontId="30" fillId="11" borderId="22" xfId="0" applyFont="1" applyFill="1" applyBorder="1" applyAlignment="1">
      <alignment horizontal="center" vertical="center" wrapText="1"/>
    </xf>
    <xf numFmtId="0" fontId="30" fillId="11" borderId="23" xfId="0" applyFont="1" applyFill="1" applyBorder="1" applyAlignment="1">
      <alignment horizontal="center" vertical="center" wrapText="1"/>
    </xf>
    <xf numFmtId="0" fontId="30" fillId="11" borderId="19" xfId="0" applyFont="1" applyFill="1" applyBorder="1" applyAlignment="1">
      <alignment horizontal="center" vertical="center" wrapText="1"/>
    </xf>
    <xf numFmtId="0" fontId="30" fillId="11" borderId="0" xfId="0" applyFont="1" applyFill="1" applyAlignment="1">
      <alignment horizontal="center" vertical="center" wrapText="1"/>
    </xf>
    <xf numFmtId="0" fontId="6" fillId="5" borderId="17"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7" fillId="0" borderId="22" xfId="0" applyFont="1" applyBorder="1" applyAlignment="1">
      <alignment horizontal="center" vertical="center"/>
    </xf>
    <xf numFmtId="0" fontId="7" fillId="0" borderId="24" xfId="0" applyFont="1" applyBorder="1" applyAlignment="1">
      <alignment horizontal="center" vertical="center"/>
    </xf>
    <xf numFmtId="0" fontId="6" fillId="5" borderId="4"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24" fillId="2" borderId="1" xfId="0" applyFont="1" applyFill="1" applyBorder="1" applyAlignment="1">
      <alignment horizontal="center" vertical="center" wrapText="1"/>
    </xf>
    <xf numFmtId="44" fontId="14" fillId="15" borderId="1" xfId="1" applyFont="1" applyFill="1" applyBorder="1" applyAlignment="1">
      <alignment horizontal="center" vertical="center" wrapText="1"/>
    </xf>
    <xf numFmtId="0" fontId="29" fillId="17" borderId="4" xfId="0" applyFont="1" applyFill="1" applyBorder="1" applyAlignment="1">
      <alignment horizontal="left" vertical="center"/>
    </xf>
    <xf numFmtId="0" fontId="29" fillId="17" borderId="16" xfId="0" applyFont="1" applyFill="1" applyBorder="1" applyAlignment="1">
      <alignment horizontal="left" vertical="center"/>
    </xf>
    <xf numFmtId="0" fontId="29" fillId="17" borderId="5" xfId="0" applyFont="1" applyFill="1" applyBorder="1" applyAlignment="1">
      <alignment horizontal="left" vertical="center"/>
    </xf>
  </cellXfs>
  <cellStyles count="86">
    <cellStyle name="20 % - Akzent1" xfId="61" builtinId="30" customBuiltin="1"/>
    <cellStyle name="20 % - Akzent2" xfId="65" builtinId="34" customBuiltin="1"/>
    <cellStyle name="20 % - Akzent3" xfId="69" builtinId="38" customBuiltin="1"/>
    <cellStyle name="20 % - Akzent4" xfId="73" builtinId="42" customBuiltin="1"/>
    <cellStyle name="20 % - Akzent5" xfId="77" builtinId="46" customBuiltin="1"/>
    <cellStyle name="20 % - Akzent6" xfId="81" builtinId="50" customBuiltin="1"/>
    <cellStyle name="40 % - Akzent1" xfId="62" builtinId="31" customBuiltin="1"/>
    <cellStyle name="40 % - Akzent2" xfId="66" builtinId="35" customBuiltin="1"/>
    <cellStyle name="40 % - Akzent3" xfId="70" builtinId="39" customBuiltin="1"/>
    <cellStyle name="40 % - Akzent4" xfId="74" builtinId="43" customBuiltin="1"/>
    <cellStyle name="40 % - Akzent5" xfId="78" builtinId="47" customBuiltin="1"/>
    <cellStyle name="40 % - Akzent6" xfId="82" builtinId="51" customBuiltin="1"/>
    <cellStyle name="60 % - Akzent1" xfId="63" builtinId="32" customBuiltin="1"/>
    <cellStyle name="60 % - Akzent2" xfId="67" builtinId="36" customBuiltin="1"/>
    <cellStyle name="60 % - Akzent3" xfId="71" builtinId="40" customBuiltin="1"/>
    <cellStyle name="60 % - Akzent4" xfId="75" builtinId="44" customBuiltin="1"/>
    <cellStyle name="60 % - Akzent5" xfId="79" builtinId="48" customBuiltin="1"/>
    <cellStyle name="60 % - Akzent6" xfId="83" builtinId="52" customBuiltin="1"/>
    <cellStyle name="Akzent1" xfId="60" builtinId="29" customBuiltin="1"/>
    <cellStyle name="Akzent2" xfId="64" builtinId="33" customBuiltin="1"/>
    <cellStyle name="Akzent3" xfId="68" builtinId="37" customBuiltin="1"/>
    <cellStyle name="Akzent4" xfId="72" builtinId="41" customBuiltin="1"/>
    <cellStyle name="Akzent5" xfId="76" builtinId="45" customBuiltin="1"/>
    <cellStyle name="Akzent6" xfId="80" builtinId="49" customBuiltin="1"/>
    <cellStyle name="Ausgabe" xfId="53" builtinId="21" customBuiltin="1"/>
    <cellStyle name="Ausgabe 2" xfId="4" xr:uid="{00000000-0005-0000-0000-000019000000}"/>
    <cellStyle name="Ausgabe 2 2" xfId="5" xr:uid="{00000000-0005-0000-0000-00001A000000}"/>
    <cellStyle name="Ausgabe 3" xfId="6" xr:uid="{00000000-0005-0000-0000-00001B000000}"/>
    <cellStyle name="Berechnung" xfId="54" builtinId="22" customBuiltin="1"/>
    <cellStyle name="Berechnung 2" xfId="7" xr:uid="{00000000-0005-0000-0000-00001D000000}"/>
    <cellStyle name="Berechnung 2 2" xfId="8" xr:uid="{00000000-0005-0000-0000-00001E000000}"/>
    <cellStyle name="Berechnung 3" xfId="9" xr:uid="{00000000-0005-0000-0000-00001F000000}"/>
    <cellStyle name="Eingabe" xfId="52" builtinId="20" customBuiltin="1"/>
    <cellStyle name="Eingabe 2" xfId="10" xr:uid="{00000000-0005-0000-0000-000021000000}"/>
    <cellStyle name="Eingabe 2 2" xfId="11" xr:uid="{00000000-0005-0000-0000-000022000000}"/>
    <cellStyle name="Eingabe 3" xfId="12" xr:uid="{00000000-0005-0000-0000-000023000000}"/>
    <cellStyle name="Ergebnis" xfId="59" builtinId="25" customBuiltin="1"/>
    <cellStyle name="Ergebnis 1" xfId="13" xr:uid="{00000000-0005-0000-0000-000025000000}"/>
    <cellStyle name="Ergebnis 2" xfId="14" xr:uid="{00000000-0005-0000-0000-000026000000}"/>
    <cellStyle name="Ergebnis 2 2" xfId="15" xr:uid="{00000000-0005-0000-0000-000027000000}"/>
    <cellStyle name="Erklärender Text" xfId="58" builtinId="53" customBuiltin="1"/>
    <cellStyle name="Erklärender Text 2" xfId="16" xr:uid="{00000000-0005-0000-0000-000029000000}"/>
    <cellStyle name="Erklärender Text 3" xfId="17" xr:uid="{00000000-0005-0000-0000-00002A000000}"/>
    <cellStyle name="Euro" xfId="18" xr:uid="{00000000-0005-0000-0000-00002B000000}"/>
    <cellStyle name="Euro 2" xfId="19" xr:uid="{00000000-0005-0000-0000-00002C000000}"/>
    <cellStyle name="Euro 3" xfId="20" xr:uid="{00000000-0005-0000-0000-00002D000000}"/>
    <cellStyle name="Excel Built-in Normal" xfId="21" xr:uid="{00000000-0005-0000-0000-00002E000000}"/>
    <cellStyle name="Gut" xfId="49" builtinId="26" customBuiltin="1"/>
    <cellStyle name="Hyperlink 2" xfId="22" xr:uid="{00000000-0005-0000-0000-000031000000}"/>
    <cellStyle name="Hyperlink 3" xfId="23" xr:uid="{00000000-0005-0000-0000-000032000000}"/>
    <cellStyle name="Hyperlink 4" xfId="24" xr:uid="{00000000-0005-0000-0000-000033000000}"/>
    <cellStyle name="Neutral" xfId="51" builtinId="28" customBuiltin="1"/>
    <cellStyle name="Neutral 2" xfId="25" xr:uid="{00000000-0005-0000-0000-000035000000}"/>
    <cellStyle name="Neutral 3" xfId="26" xr:uid="{00000000-0005-0000-0000-000036000000}"/>
    <cellStyle name="Normal 2" xfId="27" xr:uid="{00000000-0005-0000-0000-000037000000}"/>
    <cellStyle name="Normal 2 2" xfId="28" xr:uid="{00000000-0005-0000-0000-000038000000}"/>
    <cellStyle name="Notiz 2" xfId="85" xr:uid="{00000000-0005-0000-0000-000039000000}"/>
    <cellStyle name="Schlecht" xfId="50" builtinId="27" customBuiltin="1"/>
    <cellStyle name="Standard" xfId="0" builtinId="0"/>
    <cellStyle name="Standard 2" xfId="2" xr:uid="{00000000-0005-0000-0000-00003C000000}"/>
    <cellStyle name="Standard 2 2" xfId="3" xr:uid="{00000000-0005-0000-0000-00003D000000}"/>
    <cellStyle name="Standard 2 3" xfId="43" xr:uid="{00000000-0005-0000-0000-00003E000000}"/>
    <cellStyle name="Standard 3" xfId="29" xr:uid="{00000000-0005-0000-0000-00003F000000}"/>
    <cellStyle name="Standard 3 2" xfId="30" xr:uid="{00000000-0005-0000-0000-000040000000}"/>
    <cellStyle name="Standard 3 3" xfId="31" xr:uid="{00000000-0005-0000-0000-000041000000}"/>
    <cellStyle name="Standard 3 4" xfId="32" xr:uid="{00000000-0005-0000-0000-000042000000}"/>
    <cellStyle name="Standard 3 5" xfId="33" xr:uid="{00000000-0005-0000-0000-000043000000}"/>
    <cellStyle name="Standard 4" xfId="34" xr:uid="{00000000-0005-0000-0000-000044000000}"/>
    <cellStyle name="Standard 5" xfId="35" xr:uid="{00000000-0005-0000-0000-000045000000}"/>
    <cellStyle name="Standard 6" xfId="36" xr:uid="{00000000-0005-0000-0000-000046000000}"/>
    <cellStyle name="Standard 7" xfId="37" xr:uid="{00000000-0005-0000-0000-000047000000}"/>
    <cellStyle name="Standard 8" xfId="38" xr:uid="{00000000-0005-0000-0000-000048000000}"/>
    <cellStyle name="Standard 9" xfId="84" xr:uid="{00000000-0005-0000-0000-000049000000}"/>
    <cellStyle name="Überschrift" xfId="44" builtinId="15" customBuiltin="1"/>
    <cellStyle name="Überschrift 1" xfId="45" builtinId="16" customBuiltin="1"/>
    <cellStyle name="Überschrift 1 1" xfId="39" xr:uid="{00000000-0005-0000-0000-00004C000000}"/>
    <cellStyle name="Überschrift 2" xfId="46" builtinId="17" customBuiltin="1"/>
    <cellStyle name="Überschrift 3" xfId="47" builtinId="18" customBuiltin="1"/>
    <cellStyle name="Überschrift 4" xfId="48" builtinId="19" customBuiltin="1"/>
    <cellStyle name="Verknüpfte Zelle" xfId="55" builtinId="24" customBuiltin="1"/>
    <cellStyle name="Währung" xfId="1" builtinId="4"/>
    <cellStyle name="Währung 2" xfId="40" xr:uid="{00000000-0005-0000-0000-000052000000}"/>
    <cellStyle name="Warnender Text" xfId="57" builtinId="11" customBuiltin="1"/>
    <cellStyle name="Warnender Text 2" xfId="41" xr:uid="{00000000-0005-0000-0000-000054000000}"/>
    <cellStyle name="Warnender Text 3" xfId="42" xr:uid="{00000000-0005-0000-0000-000055000000}"/>
    <cellStyle name="Zelle überprüfen" xfId="56" builtinId="23"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ximus/AppData/Local/Temp/Nachmeldung%20RIVSH%20zur%20DM%20Show%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ilnehmer"/>
      <sheetName val="Delegierte"/>
      <sheetName val="Listen"/>
      <sheetName val="Gussmann_ListOfClubs"/>
    </sheetNames>
    <sheetDataSet>
      <sheetData sheetId="0" refreshError="1"/>
      <sheetData sheetId="1" refreshError="1"/>
      <sheetData sheetId="2">
        <row r="105">
          <cell r="A105" t="str">
            <v>Ja</v>
          </cell>
        </row>
      </sheetData>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U370"/>
  <sheetViews>
    <sheetView tabSelected="1" zoomScaleNormal="100" workbookViewId="0">
      <pane xSplit="1" ySplit="2" topLeftCell="B3" activePane="bottomRight" state="frozen"/>
      <selection pane="topRight" activeCell="B1" sqref="B1"/>
      <selection pane="bottomLeft" activeCell="A3" sqref="A3"/>
      <selection pane="bottomRight" activeCell="M8" sqref="M8"/>
    </sheetView>
  </sheetViews>
  <sheetFormatPr baseColWidth="10" defaultColWidth="11.46484375" defaultRowHeight="12.75" x14ac:dyDescent="0.35"/>
  <cols>
    <col min="1" max="1" width="4.33203125" style="1" customWidth="1"/>
    <col min="2" max="2" width="21" style="16" bestFit="1" customWidth="1"/>
    <col min="3" max="3" width="36" style="16" customWidth="1"/>
    <col min="4" max="4" width="4.46484375" style="16" customWidth="1"/>
    <col min="5" max="5" width="20.33203125" customWidth="1"/>
    <col min="6" max="6" width="19.1328125" customWidth="1"/>
    <col min="7" max="7" width="9.796875" style="1" bestFit="1" customWidth="1"/>
    <col min="8" max="8" width="21.796875" style="2" customWidth="1"/>
    <col min="9" max="9" width="7.33203125" style="1" customWidth="1"/>
    <col min="10" max="10" width="5.46484375" style="1" customWidth="1"/>
    <col min="11" max="11" width="9.46484375" style="1" bestFit="1" customWidth="1"/>
    <col min="12" max="12" width="13.1328125" style="1" customWidth="1"/>
    <col min="13" max="13" width="39.46484375" customWidth="1"/>
    <col min="14" max="14" width="20.1328125" style="2" customWidth="1"/>
    <col min="15" max="15" width="20.1328125" style="2" hidden="1" customWidth="1"/>
    <col min="16" max="16" width="25.6640625" style="2" customWidth="1"/>
    <col min="17" max="17" width="1.46484375" style="62" customWidth="1"/>
    <col min="18" max="18" width="19.1328125" style="62" customWidth="1"/>
    <col min="19" max="20" width="8.6640625" style="62" customWidth="1"/>
    <col min="21" max="21" width="8.6640625" style="1" customWidth="1"/>
  </cols>
  <sheetData>
    <row r="1" spans="1:21" ht="36.75" customHeight="1" thickBot="1" x14ac:dyDescent="0.4">
      <c r="A1" s="249" t="s">
        <v>0</v>
      </c>
      <c r="B1" s="257" t="s">
        <v>113</v>
      </c>
      <c r="C1" s="258"/>
      <c r="D1" s="259"/>
      <c r="E1" s="253" t="s">
        <v>52</v>
      </c>
      <c r="F1" s="253"/>
      <c r="G1" s="254"/>
      <c r="H1" s="255" t="s">
        <v>51</v>
      </c>
      <c r="I1" s="256"/>
      <c r="J1" s="253"/>
      <c r="K1" s="254"/>
      <c r="L1" s="240" t="s">
        <v>50</v>
      </c>
      <c r="M1" s="251" t="s">
        <v>3</v>
      </c>
      <c r="N1" s="268" t="s">
        <v>494</v>
      </c>
      <c r="O1" s="269"/>
      <c r="P1" s="270"/>
      <c r="Q1" s="266" t="s">
        <v>99</v>
      </c>
      <c r="R1" s="267"/>
      <c r="S1" s="267"/>
      <c r="T1" s="267"/>
      <c r="U1" s="267"/>
    </row>
    <row r="2" spans="1:21" ht="90.75" customHeight="1" thickBot="1" x14ac:dyDescent="0.4">
      <c r="A2" s="250"/>
      <c r="B2" s="208" t="s">
        <v>70</v>
      </c>
      <c r="C2" s="209" t="s">
        <v>67</v>
      </c>
      <c r="D2" s="210" t="s">
        <v>59</v>
      </c>
      <c r="E2" s="83" t="s">
        <v>1</v>
      </c>
      <c r="F2" s="27" t="s">
        <v>2</v>
      </c>
      <c r="G2" s="198" t="s">
        <v>63</v>
      </c>
      <c r="H2" s="11" t="s">
        <v>495</v>
      </c>
      <c r="I2" s="199" t="s">
        <v>48</v>
      </c>
      <c r="J2" s="33" t="s">
        <v>569</v>
      </c>
      <c r="K2" s="212" t="s">
        <v>562</v>
      </c>
      <c r="L2" s="165" t="s">
        <v>49</v>
      </c>
      <c r="M2" s="252"/>
      <c r="N2" s="28" t="s">
        <v>496</v>
      </c>
      <c r="O2" s="28" t="s">
        <v>115</v>
      </c>
      <c r="P2" s="12" t="s">
        <v>114</v>
      </c>
      <c r="Q2" s="176" t="s">
        <v>497</v>
      </c>
      <c r="R2" s="177" t="s">
        <v>119</v>
      </c>
      <c r="S2" s="177" t="s">
        <v>120</v>
      </c>
      <c r="T2" s="177" t="s">
        <v>121</v>
      </c>
      <c r="U2" s="227" t="s">
        <v>100</v>
      </c>
    </row>
    <row r="3" spans="1:21" s="26" customFormat="1" ht="45" customHeight="1" x14ac:dyDescent="0.3">
      <c r="A3" s="31" t="s">
        <v>46</v>
      </c>
      <c r="B3" s="45" t="s">
        <v>72</v>
      </c>
      <c r="C3" s="264" t="s">
        <v>501</v>
      </c>
      <c r="D3" s="39" t="s">
        <v>6</v>
      </c>
      <c r="E3" s="205" t="s">
        <v>4</v>
      </c>
      <c r="F3" s="20" t="s">
        <v>5</v>
      </c>
      <c r="G3" s="34">
        <v>32964</v>
      </c>
      <c r="H3" s="38" t="s">
        <v>27</v>
      </c>
      <c r="I3" s="200" t="s">
        <v>13</v>
      </c>
      <c r="J3" s="35"/>
      <c r="K3" s="39"/>
      <c r="L3" s="17" t="s">
        <v>544</v>
      </c>
      <c r="M3" s="158" t="s">
        <v>512</v>
      </c>
      <c r="N3" s="152" t="e">
        <f>IF(H3&lt;&gt;"",VLOOKUP(H3,ListOfClubs,2,FALSE),"")</f>
        <v>#N/A</v>
      </c>
      <c r="O3" s="152" t="str">
        <f>IF(I3&lt;&gt;"",VLOOKUP(I3,Verband,2),"")</f>
        <v>Inline- und Rollsport-Verband Berlin e.V.</v>
      </c>
      <c r="P3" s="156" t="str">
        <f>IF(L3&lt;&gt;"",VLOOKUP(L3,Wbw_List,2,FALSE),"")</f>
        <v>Schüler Formationslaufen</v>
      </c>
      <c r="Q3" s="271" t="s">
        <v>498</v>
      </c>
      <c r="R3" s="272"/>
      <c r="S3" s="272"/>
      <c r="T3" s="272"/>
      <c r="U3" s="272"/>
    </row>
    <row r="4" spans="1:21" s="26" customFormat="1" ht="33.75" customHeight="1" x14ac:dyDescent="0.35">
      <c r="A4" s="32" t="s">
        <v>46</v>
      </c>
      <c r="B4" s="46" t="s">
        <v>71</v>
      </c>
      <c r="C4" s="265"/>
      <c r="D4" s="40"/>
      <c r="E4" s="206" t="s">
        <v>10</v>
      </c>
      <c r="F4" s="22" t="s">
        <v>9</v>
      </c>
      <c r="G4" s="29">
        <v>34699</v>
      </c>
      <c r="H4" s="42">
        <v>1844</v>
      </c>
      <c r="I4" s="142" t="s">
        <v>21</v>
      </c>
      <c r="J4" s="30" t="s">
        <v>29</v>
      </c>
      <c r="K4" s="43" t="s">
        <v>32</v>
      </c>
      <c r="L4" s="18" t="s">
        <v>539</v>
      </c>
      <c r="M4" s="159" t="s">
        <v>8</v>
      </c>
      <c r="N4" s="153" t="str">
        <f>IF(H4&lt;&gt;"",VLOOKUP(H4,ListOfClubs,2,FALSE),"")</f>
        <v>FT Freiburg v. 1844</v>
      </c>
      <c r="O4" s="153" t="str">
        <f>IF(I4&lt;&gt;"",VLOOKUP(I4,Verband,2),"")</f>
        <v>Südbadischer Rollsport- und Inline Verband e.V.</v>
      </c>
      <c r="P4" s="153" t="s">
        <v>47</v>
      </c>
      <c r="Q4" s="273"/>
      <c r="R4" s="274"/>
      <c r="S4" s="274"/>
      <c r="T4" s="274"/>
      <c r="U4" s="274"/>
    </row>
    <row r="5" spans="1:21" s="26" customFormat="1" ht="13.9" thickBot="1" x14ac:dyDescent="0.4">
      <c r="A5" s="32" t="s">
        <v>46</v>
      </c>
      <c r="B5" s="46"/>
      <c r="C5" s="239"/>
      <c r="D5" s="40"/>
      <c r="E5" s="206" t="s">
        <v>10</v>
      </c>
      <c r="F5" s="22" t="s">
        <v>64</v>
      </c>
      <c r="G5" s="29">
        <v>26298</v>
      </c>
      <c r="H5" s="21" t="s">
        <v>209</v>
      </c>
      <c r="I5" s="142" t="s">
        <v>15</v>
      </c>
      <c r="J5" s="19">
        <v>1</v>
      </c>
      <c r="K5" s="43"/>
      <c r="L5" s="90" t="s">
        <v>552</v>
      </c>
      <c r="M5" s="160"/>
      <c r="N5" s="153" t="str">
        <f>IF(H5&lt;&gt;"",VLOOKUP(H5,ListOfClubs,2,FALSE),"")</f>
        <v>1. Hanauer REC</v>
      </c>
      <c r="O5" s="153" t="str">
        <f>IF(I5&lt;&gt;"",VLOOKUP(I5,Verband,2),"")</f>
        <v>Hessischer Rollsport- und Inlineverband e.V.</v>
      </c>
      <c r="P5" s="156" t="str">
        <f>IF(L5&lt;&gt;"",VLOOKUP(L5,Wbw_List,2,FALSE),"")</f>
        <v xml:space="preserve">Schüler C Jungen </v>
      </c>
      <c r="Q5" s="260"/>
      <c r="R5" s="261"/>
      <c r="S5" s="261"/>
      <c r="T5" s="261"/>
      <c r="U5" s="261"/>
    </row>
    <row r="6" spans="1:21" s="26" customFormat="1" ht="20.65" thickBot="1" x14ac:dyDescent="0.4">
      <c r="A6" s="37" t="s">
        <v>46</v>
      </c>
      <c r="B6" s="47" t="s">
        <v>69</v>
      </c>
      <c r="C6" s="211" t="s">
        <v>502</v>
      </c>
      <c r="D6" s="41"/>
      <c r="E6" s="207" t="s">
        <v>65</v>
      </c>
      <c r="F6" s="24" t="s">
        <v>66</v>
      </c>
      <c r="G6" s="36">
        <v>34699</v>
      </c>
      <c r="H6" s="228" t="s">
        <v>116</v>
      </c>
      <c r="I6" s="229" t="s">
        <v>80</v>
      </c>
      <c r="J6" s="23" t="s">
        <v>30</v>
      </c>
      <c r="K6" s="44" t="s">
        <v>570</v>
      </c>
      <c r="L6" s="25" t="s">
        <v>542</v>
      </c>
      <c r="M6" s="238"/>
      <c r="N6" s="154"/>
      <c r="O6" s="154" t="str">
        <f>IF(I6&lt;&gt;"",VLOOKUP(I6,Verband,2),"")</f>
        <v>Platz für eigene Verbandsnamen (z.B. Ausland)</v>
      </c>
      <c r="P6" s="155" t="s">
        <v>75</v>
      </c>
      <c r="Q6" s="262"/>
      <c r="R6" s="263"/>
      <c r="S6" s="263"/>
      <c r="T6" s="263"/>
      <c r="U6" s="263"/>
    </row>
    <row r="7" spans="1:21" s="86" customFormat="1" ht="13.5" x14ac:dyDescent="0.35">
      <c r="A7" s="171">
        <v>1</v>
      </c>
      <c r="B7" s="144"/>
      <c r="C7" s="246"/>
      <c r="D7" s="143"/>
      <c r="E7" s="87"/>
      <c r="F7" s="88"/>
      <c r="G7" s="201"/>
      <c r="H7" s="203"/>
      <c r="I7" s="163"/>
      <c r="J7" s="89"/>
      <c r="K7" s="163"/>
      <c r="L7" s="90"/>
      <c r="M7" s="161"/>
      <c r="N7" s="169" t="str">
        <f>IF(H7&lt;&gt;"",VLOOKUP(H7,ListOfClubs,2,FALSE),"")</f>
        <v/>
      </c>
      <c r="O7" s="169" t="str">
        <f>IF(I7&lt;&gt;"",VLOOKUP(I7,Verband,2,FALSE),"")</f>
        <v/>
      </c>
      <c r="P7" s="156" t="str">
        <f t="shared" ref="P7:P70" si="0">IF(L7&lt;&gt;"",VLOOKUP(L7,Wbw_List,2,FALSE),"")</f>
        <v/>
      </c>
      <c r="Q7" s="172" t="b">
        <f t="shared" ref="Q7:Q70" si="1">IF(L7&lt;&gt;"",VLOOKUP(L7,Wbw_List,5))</f>
        <v>0</v>
      </c>
      <c r="R7" s="173" t="str">
        <f>IF(E7&lt;&gt;"",F7&amp;" "&amp;E7,"FALSCH")</f>
        <v>FALSCH</v>
      </c>
      <c r="S7" s="173" t="str">
        <f>IF(H7&lt;&gt;"",IFERROR(VLOOKUP(H7,ListOfClubs,1,FALSE),H7),"FALSCH")</f>
        <v>FALSCH</v>
      </c>
      <c r="T7" s="173" t="str">
        <f>IF(I7&lt;&gt;"",I7,"FALSCH")</f>
        <v>FALSCH</v>
      </c>
      <c r="U7" s="225" t="b">
        <f>IF(L7&lt;&gt;"",IF(VLOOKUP(L7,Wbw_List,3)="e",IF(AND(#REF!="Ja",#REF!="Ja"),"both",IF(#REF!="Ja","figures",IF(#REF!="Ja","free"))),VLOOKUP(VLOOKUP(L7,Wbw_List,3),Disziplinen,3)))</f>
        <v>0</v>
      </c>
    </row>
    <row r="8" spans="1:21" s="86" customFormat="1" ht="13.5" x14ac:dyDescent="0.35">
      <c r="A8" s="171">
        <v>2</v>
      </c>
      <c r="B8" s="144"/>
      <c r="C8" s="246"/>
      <c r="D8" s="143"/>
      <c r="E8" s="87"/>
      <c r="F8" s="88"/>
      <c r="G8" s="201"/>
      <c r="H8" s="203"/>
      <c r="I8" s="163"/>
      <c r="J8" s="89"/>
      <c r="K8" s="163"/>
      <c r="L8" s="90"/>
      <c r="M8" s="161"/>
      <c r="N8" s="169" t="str">
        <f>IF(H8&lt;&gt;"",VLOOKUP(H8,ListOfClubs,2,FALSE),"")</f>
        <v/>
      </c>
      <c r="O8" s="169" t="str">
        <f>IF(I8&lt;&gt;"",VLOOKUP(I8,Verband,2,FALSE),"")</f>
        <v/>
      </c>
      <c r="P8" s="156" t="str">
        <f t="shared" si="0"/>
        <v/>
      </c>
      <c r="Q8" s="172" t="b">
        <f t="shared" si="1"/>
        <v>0</v>
      </c>
      <c r="R8" s="173" t="str">
        <f>IF(E8&lt;&gt;"",F8&amp;" "&amp;E8,"FALSCH")</f>
        <v>FALSCH</v>
      </c>
      <c r="S8" s="173" t="str">
        <f>IF(H8&lt;&gt;"",IFERROR(VLOOKUP(H8,ListOfClubs,1,FALSE),H8),"FALSCH")</f>
        <v>FALSCH</v>
      </c>
      <c r="T8" s="173" t="str">
        <f>IF(I8&lt;&gt;"",I8,"FALSCH")</f>
        <v>FALSCH</v>
      </c>
      <c r="U8" s="225" t="b">
        <f>IF(L8&lt;&gt;"",IF(VLOOKUP(L8,Wbw_List,3)="e",IF(AND(#REF!="Ja",#REF!="Ja"),"both",IF(#REF!="Ja","figures",IF(#REF!="Ja","free"))),VLOOKUP(VLOOKUP(L8,Wbw_List,3),Disziplinen,3)))</f>
        <v>0</v>
      </c>
    </row>
    <row r="9" spans="1:21" s="86" customFormat="1" ht="13.5" x14ac:dyDescent="0.35">
      <c r="A9" s="171">
        <v>3</v>
      </c>
      <c r="B9" s="144"/>
      <c r="C9" s="246"/>
      <c r="D9" s="143"/>
      <c r="E9" s="87"/>
      <c r="F9" s="88"/>
      <c r="G9" s="201"/>
      <c r="H9" s="203"/>
      <c r="I9" s="163"/>
      <c r="J9" s="89"/>
      <c r="K9" s="163"/>
      <c r="L9" s="90"/>
      <c r="M9" s="161"/>
      <c r="N9" s="169" t="str">
        <f>IF(H9&lt;&gt;"",VLOOKUP(H9,ListOfClubs,2,FALSE),"")</f>
        <v/>
      </c>
      <c r="O9" s="169" t="str">
        <f>IF(I9&lt;&gt;"",VLOOKUP(I9,Verband,2,FALSE),"")</f>
        <v/>
      </c>
      <c r="P9" s="156" t="str">
        <f t="shared" si="0"/>
        <v/>
      </c>
      <c r="Q9" s="172" t="b">
        <f t="shared" si="1"/>
        <v>0</v>
      </c>
      <c r="R9" s="173" t="str">
        <f>IF(E9&lt;&gt;"",F9&amp;" "&amp;E9,"FALSCH")</f>
        <v>FALSCH</v>
      </c>
      <c r="S9" s="173" t="str">
        <f>IF(H9&lt;&gt;"",IFERROR(VLOOKUP(H9,ListOfClubs,1,FALSE),H9),"FALSCH")</f>
        <v>FALSCH</v>
      </c>
      <c r="T9" s="173" t="str">
        <f>IF(I9&lt;&gt;"",I9,"FALSCH")</f>
        <v>FALSCH</v>
      </c>
      <c r="U9" s="225" t="b">
        <f>IF(L9&lt;&gt;"",IF(VLOOKUP(L9,Wbw_List,3)="e",IF(AND(#REF!="Ja",#REF!="Ja"),"both",IF(#REF!="Ja","figures",IF(#REF!="Ja","free"))),VLOOKUP(VLOOKUP(L9,Wbw_List,3),Disziplinen,3)))</f>
        <v>0</v>
      </c>
    </row>
    <row r="10" spans="1:21" s="86" customFormat="1" ht="13.5" x14ac:dyDescent="0.35">
      <c r="A10" s="171">
        <v>4</v>
      </c>
      <c r="B10" s="144"/>
      <c r="C10" s="246"/>
      <c r="D10" s="143"/>
      <c r="E10" s="87"/>
      <c r="F10" s="88"/>
      <c r="G10" s="201"/>
      <c r="H10" s="203"/>
      <c r="I10" s="163"/>
      <c r="J10" s="89"/>
      <c r="K10" s="163"/>
      <c r="L10" s="90"/>
      <c r="M10" s="161"/>
      <c r="N10" s="169" t="str">
        <f>IF(H10&lt;&gt;"",VLOOKUP(H10,ListOfClubs,2,FALSE),"")</f>
        <v/>
      </c>
      <c r="O10" s="169" t="str">
        <f>IF(I10&lt;&gt;"",VLOOKUP(I10,Verband,2,FALSE),"")</f>
        <v/>
      </c>
      <c r="P10" s="156" t="str">
        <f t="shared" si="0"/>
        <v/>
      </c>
      <c r="Q10" s="172" t="b">
        <f t="shared" si="1"/>
        <v>0</v>
      </c>
      <c r="R10" s="173" t="str">
        <f>IF(E10&lt;&gt;"",F10&amp;" "&amp;E10,"FALSCH")</f>
        <v>FALSCH</v>
      </c>
      <c r="S10" s="173" t="str">
        <f>IF(H10&lt;&gt;"",IFERROR(VLOOKUP(H10,ListOfClubs,1,FALSE),H10),"FALSCH")</f>
        <v>FALSCH</v>
      </c>
      <c r="T10" s="173" t="str">
        <f>IF(I10&lt;&gt;"",I10,"FALSCH")</f>
        <v>FALSCH</v>
      </c>
      <c r="U10" s="225" t="b">
        <f>IF(L10&lt;&gt;"",IF(VLOOKUP(L10,Wbw_List,3)="e",IF(AND(#REF!="Ja",#REF!="Ja"),"both",IF(#REF!="Ja","figures",IF(#REF!="Ja","free"))),VLOOKUP(VLOOKUP(L10,Wbw_List,3),Disziplinen,3)))</f>
        <v>0</v>
      </c>
    </row>
    <row r="11" spans="1:21" s="86" customFormat="1" ht="13.5" x14ac:dyDescent="0.35">
      <c r="A11" s="171">
        <v>5</v>
      </c>
      <c r="B11" s="144"/>
      <c r="C11" s="246"/>
      <c r="D11" s="143"/>
      <c r="E11" s="87"/>
      <c r="F11" s="88"/>
      <c r="G11" s="201"/>
      <c r="H11" s="203"/>
      <c r="I11" s="163"/>
      <c r="J11" s="89"/>
      <c r="K11" s="163"/>
      <c r="L11" s="90"/>
      <c r="M11" s="161"/>
      <c r="N11" s="169" t="str">
        <f>IF(H11&lt;&gt;"",VLOOKUP(H11,ListOfClubs,2,FALSE),"")</f>
        <v/>
      </c>
      <c r="O11" s="169" t="str">
        <f>IF(I11&lt;&gt;"",VLOOKUP(I11,Verband,2,FALSE),"")</f>
        <v/>
      </c>
      <c r="P11" s="156" t="str">
        <f t="shared" si="0"/>
        <v/>
      </c>
      <c r="Q11" s="172" t="b">
        <f t="shared" si="1"/>
        <v>0</v>
      </c>
      <c r="R11" s="173" t="str">
        <f>IF(E11&lt;&gt;"",F11&amp;" "&amp;E11,"FALSCH")</f>
        <v>FALSCH</v>
      </c>
      <c r="S11" s="173" t="str">
        <f>IF(H11&lt;&gt;"",IFERROR(VLOOKUP(H11,ListOfClubs,1,FALSE),H11),"FALSCH")</f>
        <v>FALSCH</v>
      </c>
      <c r="T11" s="173" t="str">
        <f>IF(I11&lt;&gt;"",I11,"FALSCH")</f>
        <v>FALSCH</v>
      </c>
      <c r="U11" s="225" t="b">
        <f>IF(L11&lt;&gt;"",IF(VLOOKUP(L11,Wbw_List,3)="e",IF(AND(#REF!="Ja",#REF!="Ja"),"both",IF(#REF!="Ja","figures",IF(#REF!="Ja","free"))),VLOOKUP(VLOOKUP(L11,Wbw_List,3),Disziplinen,3)))</f>
        <v>0</v>
      </c>
    </row>
    <row r="12" spans="1:21" s="86" customFormat="1" ht="13.5" x14ac:dyDescent="0.35">
      <c r="A12" s="171">
        <v>6</v>
      </c>
      <c r="B12" s="144"/>
      <c r="C12" s="246"/>
      <c r="D12" s="143"/>
      <c r="E12" s="87"/>
      <c r="F12" s="88"/>
      <c r="G12" s="201"/>
      <c r="H12" s="203"/>
      <c r="I12" s="163"/>
      <c r="J12" s="89"/>
      <c r="K12" s="163"/>
      <c r="L12" s="90"/>
      <c r="M12" s="161"/>
      <c r="N12" s="169" t="str">
        <f>IF(H12&lt;&gt;"",VLOOKUP(H12,ListOfClubs,2,FALSE),"")</f>
        <v/>
      </c>
      <c r="O12" s="169" t="str">
        <f>IF(I12&lt;&gt;"",VLOOKUP(I12,Verband,2,FALSE),"")</f>
        <v/>
      </c>
      <c r="P12" s="156" t="str">
        <f t="shared" si="0"/>
        <v/>
      </c>
      <c r="Q12" s="172" t="b">
        <f t="shared" si="1"/>
        <v>0</v>
      </c>
      <c r="R12" s="173" t="str">
        <f>IF(E12&lt;&gt;"",F12&amp;" "&amp;E12,"FALSCH")</f>
        <v>FALSCH</v>
      </c>
      <c r="S12" s="173" t="str">
        <f>IF(H12&lt;&gt;"",IFERROR(VLOOKUP(H12,ListOfClubs,1,FALSE),H12),"FALSCH")</f>
        <v>FALSCH</v>
      </c>
      <c r="T12" s="173" t="str">
        <f>IF(I12&lt;&gt;"",I12,"FALSCH")</f>
        <v>FALSCH</v>
      </c>
      <c r="U12" s="225" t="b">
        <f>IF(L12&lt;&gt;"",IF(VLOOKUP(L12,Wbw_List,3)="e",IF(AND(#REF!="Ja",#REF!="Ja"),"both",IF(#REF!="Ja","figures",IF(#REF!="Ja","free"))),VLOOKUP(VLOOKUP(L12,Wbw_List,3),Disziplinen,3)))</f>
        <v>0</v>
      </c>
    </row>
    <row r="13" spans="1:21" s="86" customFormat="1" ht="13.5" x14ac:dyDescent="0.35">
      <c r="A13" s="171">
        <v>7</v>
      </c>
      <c r="B13" s="144"/>
      <c r="C13" s="246"/>
      <c r="D13" s="143"/>
      <c r="E13" s="87"/>
      <c r="F13" s="88"/>
      <c r="G13" s="201"/>
      <c r="H13" s="203"/>
      <c r="I13" s="163"/>
      <c r="J13" s="89"/>
      <c r="K13" s="163"/>
      <c r="L13" s="90"/>
      <c r="M13" s="161"/>
      <c r="N13" s="169" t="str">
        <f>IF(H13&lt;&gt;"",VLOOKUP(H13,ListOfClubs,2,FALSE),"")</f>
        <v/>
      </c>
      <c r="O13" s="169" t="str">
        <f>IF(I13&lt;&gt;"",VLOOKUP(I13,Verband,2,FALSE),"")</f>
        <v/>
      </c>
      <c r="P13" s="156" t="str">
        <f t="shared" si="0"/>
        <v/>
      </c>
      <c r="Q13" s="172" t="b">
        <f t="shared" si="1"/>
        <v>0</v>
      </c>
      <c r="R13" s="173" t="str">
        <f>IF(E13&lt;&gt;"",F13&amp;" "&amp;E13,"FALSCH")</f>
        <v>FALSCH</v>
      </c>
      <c r="S13" s="173" t="str">
        <f>IF(H13&lt;&gt;"",IFERROR(VLOOKUP(H13,ListOfClubs,1,FALSE),H13),"FALSCH")</f>
        <v>FALSCH</v>
      </c>
      <c r="T13" s="173" t="str">
        <f>IF(I13&lt;&gt;"",I13,"FALSCH")</f>
        <v>FALSCH</v>
      </c>
      <c r="U13" s="225" t="b">
        <f>IF(L13&lt;&gt;"",IF(VLOOKUP(L13,Wbw_List,3)="e",IF(AND(#REF!="Ja",#REF!="Ja"),"both",IF(#REF!="Ja","figures",IF(#REF!="Ja","free"))),VLOOKUP(VLOOKUP(L13,Wbw_List,3),Disziplinen,3)))</f>
        <v>0</v>
      </c>
    </row>
    <row r="14" spans="1:21" s="86" customFormat="1" ht="13.5" x14ac:dyDescent="0.35">
      <c r="A14" s="171">
        <v>8</v>
      </c>
      <c r="B14" s="144"/>
      <c r="C14" s="246"/>
      <c r="D14" s="143"/>
      <c r="E14" s="87"/>
      <c r="F14" s="88"/>
      <c r="G14" s="201"/>
      <c r="H14" s="203"/>
      <c r="I14" s="163"/>
      <c r="J14" s="89"/>
      <c r="K14" s="163"/>
      <c r="L14" s="90"/>
      <c r="M14" s="161"/>
      <c r="N14" s="169" t="str">
        <f>IF(H14&lt;&gt;"",VLOOKUP(H14,ListOfClubs,2,FALSE),"")</f>
        <v/>
      </c>
      <c r="O14" s="169" t="str">
        <f>IF(I14&lt;&gt;"",VLOOKUP(I14,Verband,2,FALSE),"")</f>
        <v/>
      </c>
      <c r="P14" s="156" t="str">
        <f t="shared" si="0"/>
        <v/>
      </c>
      <c r="Q14" s="172" t="b">
        <f t="shared" si="1"/>
        <v>0</v>
      </c>
      <c r="R14" s="173" t="str">
        <f>IF(E14&lt;&gt;"",F14&amp;" "&amp;E14,"FALSCH")</f>
        <v>FALSCH</v>
      </c>
      <c r="S14" s="173" t="str">
        <f>IF(H14&lt;&gt;"",IFERROR(VLOOKUP(H14,ListOfClubs,1,FALSE),H14),"FALSCH")</f>
        <v>FALSCH</v>
      </c>
      <c r="T14" s="173" t="str">
        <f>IF(I14&lt;&gt;"",I14,"FALSCH")</f>
        <v>FALSCH</v>
      </c>
      <c r="U14" s="225" t="b">
        <f>IF(L14&lt;&gt;"",IF(VLOOKUP(L14,Wbw_List,3)="e",IF(AND(#REF!="Ja",#REF!="Ja"),"both",IF(#REF!="Ja","figures",IF(#REF!="Ja","free"))),VLOOKUP(VLOOKUP(L14,Wbw_List,3),Disziplinen,3)))</f>
        <v>0</v>
      </c>
    </row>
    <row r="15" spans="1:21" s="86" customFormat="1" ht="13.5" x14ac:dyDescent="0.35">
      <c r="A15" s="171">
        <v>9</v>
      </c>
      <c r="B15" s="144"/>
      <c r="C15" s="246"/>
      <c r="D15" s="143"/>
      <c r="E15" s="87"/>
      <c r="F15" s="88"/>
      <c r="G15" s="201"/>
      <c r="H15" s="203"/>
      <c r="I15" s="163"/>
      <c r="J15" s="89"/>
      <c r="K15" s="163"/>
      <c r="L15" s="90"/>
      <c r="M15" s="161"/>
      <c r="N15" s="169" t="str">
        <f>IF(H15&lt;&gt;"",VLOOKUP(H15,ListOfClubs,2,FALSE),"")</f>
        <v/>
      </c>
      <c r="O15" s="169" t="str">
        <f>IF(I15&lt;&gt;"",VLOOKUP(I15,Verband,2,FALSE),"")</f>
        <v/>
      </c>
      <c r="P15" s="156" t="str">
        <f t="shared" si="0"/>
        <v/>
      </c>
      <c r="Q15" s="172" t="b">
        <f t="shared" si="1"/>
        <v>0</v>
      </c>
      <c r="R15" s="173" t="str">
        <f>IF(E15&lt;&gt;"",F15&amp;" "&amp;E15,"FALSCH")</f>
        <v>FALSCH</v>
      </c>
      <c r="S15" s="173" t="str">
        <f>IF(H15&lt;&gt;"",IFERROR(VLOOKUP(H15,ListOfClubs,1,FALSE),H15),"FALSCH")</f>
        <v>FALSCH</v>
      </c>
      <c r="T15" s="173" t="str">
        <f>IF(I15&lt;&gt;"",I15,"FALSCH")</f>
        <v>FALSCH</v>
      </c>
      <c r="U15" s="225" t="b">
        <f>IF(L15&lt;&gt;"",IF(VLOOKUP(L15,Wbw_List,3)="e",IF(AND(#REF!="Ja",#REF!="Ja"),"both",IF(#REF!="Ja","figures",IF(#REF!="Ja","free"))),VLOOKUP(VLOOKUP(L15,Wbw_List,3),Disziplinen,3)))</f>
        <v>0</v>
      </c>
    </row>
    <row r="16" spans="1:21" s="86" customFormat="1" ht="13.5" x14ac:dyDescent="0.35">
      <c r="A16" s="171">
        <v>10</v>
      </c>
      <c r="B16" s="144"/>
      <c r="C16" s="246"/>
      <c r="D16" s="143"/>
      <c r="E16" s="87"/>
      <c r="F16" s="88"/>
      <c r="G16" s="201"/>
      <c r="H16" s="203"/>
      <c r="I16" s="163"/>
      <c r="J16" s="89"/>
      <c r="K16" s="163"/>
      <c r="L16" s="90"/>
      <c r="M16" s="161"/>
      <c r="N16" s="169" t="str">
        <f>IF(H16&lt;&gt;"",VLOOKUP(H16,ListOfClubs,2,FALSE),"")</f>
        <v/>
      </c>
      <c r="O16" s="169" t="str">
        <f>IF(I16&lt;&gt;"",VLOOKUP(I16,Verband,2,FALSE),"")</f>
        <v/>
      </c>
      <c r="P16" s="156" t="str">
        <f t="shared" si="0"/>
        <v/>
      </c>
      <c r="Q16" s="172" t="b">
        <f t="shared" si="1"/>
        <v>0</v>
      </c>
      <c r="R16" s="173" t="str">
        <f>IF(E16&lt;&gt;"",F16&amp;" "&amp;E16,"FALSCH")</f>
        <v>FALSCH</v>
      </c>
      <c r="S16" s="173" t="str">
        <f>IF(H16&lt;&gt;"",IFERROR(VLOOKUP(H16,ListOfClubs,1,FALSE),H16),"FALSCH")</f>
        <v>FALSCH</v>
      </c>
      <c r="T16" s="173" t="str">
        <f>IF(I16&lt;&gt;"",I16,"FALSCH")</f>
        <v>FALSCH</v>
      </c>
      <c r="U16" s="225" t="b">
        <f>IF(L16&lt;&gt;"",IF(VLOOKUP(L16,Wbw_List,3)="e",IF(AND(#REF!="Ja",#REF!="Ja"),"both",IF(#REF!="Ja","figures",IF(#REF!="Ja","free"))),VLOOKUP(VLOOKUP(L16,Wbw_List,3),Disziplinen,3)))</f>
        <v>0</v>
      </c>
    </row>
    <row r="17" spans="1:21" s="86" customFormat="1" ht="13.5" x14ac:dyDescent="0.35">
      <c r="A17" s="171">
        <v>11</v>
      </c>
      <c r="B17" s="144"/>
      <c r="C17" s="246"/>
      <c r="D17" s="143"/>
      <c r="E17" s="87"/>
      <c r="F17" s="88"/>
      <c r="G17" s="201"/>
      <c r="H17" s="203"/>
      <c r="I17" s="163"/>
      <c r="J17" s="89"/>
      <c r="K17" s="163"/>
      <c r="L17" s="90"/>
      <c r="M17" s="161"/>
      <c r="N17" s="169" t="str">
        <f>IF(H17&lt;&gt;"",VLOOKUP(H17,ListOfClubs,2,FALSE),"")</f>
        <v/>
      </c>
      <c r="O17" s="169" t="str">
        <f>IF(I17&lt;&gt;"",VLOOKUP(I17,Verband,2,FALSE),"")</f>
        <v/>
      </c>
      <c r="P17" s="156" t="str">
        <f t="shared" si="0"/>
        <v/>
      </c>
      <c r="Q17" s="172" t="b">
        <f t="shared" si="1"/>
        <v>0</v>
      </c>
      <c r="R17" s="173" t="str">
        <f>IF(E17&lt;&gt;"",F17&amp;" "&amp;E17,"FALSCH")</f>
        <v>FALSCH</v>
      </c>
      <c r="S17" s="173" t="str">
        <f>IF(H17&lt;&gt;"",IFERROR(VLOOKUP(H17,ListOfClubs,1,FALSE),H17),"FALSCH")</f>
        <v>FALSCH</v>
      </c>
      <c r="T17" s="173" t="str">
        <f>IF(I17&lt;&gt;"",I17,"FALSCH")</f>
        <v>FALSCH</v>
      </c>
      <c r="U17" s="225" t="b">
        <f>IF(L17&lt;&gt;"",IF(VLOOKUP(L17,Wbw_List,3)="e",IF(AND(#REF!="Ja",#REF!="Ja"),"both",IF(#REF!="Ja","figures",IF(#REF!="Ja","free"))),VLOOKUP(VLOOKUP(L17,Wbw_List,3),Disziplinen,3)))</f>
        <v>0</v>
      </c>
    </row>
    <row r="18" spans="1:21" s="86" customFormat="1" ht="13.5" x14ac:dyDescent="0.35">
      <c r="A18" s="171">
        <v>12</v>
      </c>
      <c r="B18" s="144"/>
      <c r="C18" s="246"/>
      <c r="D18" s="143"/>
      <c r="E18" s="87"/>
      <c r="F18" s="88"/>
      <c r="G18" s="201"/>
      <c r="H18" s="203"/>
      <c r="I18" s="163"/>
      <c r="J18" s="89"/>
      <c r="K18" s="163"/>
      <c r="L18" s="90"/>
      <c r="M18" s="161"/>
      <c r="N18" s="169" t="str">
        <f>IF(H18&lt;&gt;"",VLOOKUP(H18,ListOfClubs,2,FALSE),"")</f>
        <v/>
      </c>
      <c r="O18" s="169" t="str">
        <f>IF(I18&lt;&gt;"",VLOOKUP(I18,Verband,2,FALSE),"")</f>
        <v/>
      </c>
      <c r="P18" s="156" t="str">
        <f t="shared" si="0"/>
        <v/>
      </c>
      <c r="Q18" s="172" t="b">
        <f t="shared" si="1"/>
        <v>0</v>
      </c>
      <c r="R18" s="173" t="str">
        <f>IF(E18&lt;&gt;"",F18&amp;" "&amp;E18,"FALSCH")</f>
        <v>FALSCH</v>
      </c>
      <c r="S18" s="173" t="str">
        <f>IF(H18&lt;&gt;"",IFERROR(VLOOKUP(H18,ListOfClubs,1,FALSE),H18),"FALSCH")</f>
        <v>FALSCH</v>
      </c>
      <c r="T18" s="173" t="str">
        <f>IF(I18&lt;&gt;"",I18,"FALSCH")</f>
        <v>FALSCH</v>
      </c>
      <c r="U18" s="225" t="b">
        <f>IF(L18&lt;&gt;"",IF(VLOOKUP(L18,Wbw_List,3)="e",IF(AND(#REF!="Ja",#REF!="Ja"),"both",IF(#REF!="Ja","figures",IF(#REF!="Ja","free"))),VLOOKUP(VLOOKUP(L18,Wbw_List,3),Disziplinen,3)))</f>
        <v>0</v>
      </c>
    </row>
    <row r="19" spans="1:21" s="86" customFormat="1" ht="13.5" x14ac:dyDescent="0.35">
      <c r="A19" s="171">
        <v>13</v>
      </c>
      <c r="B19" s="144"/>
      <c r="C19" s="246"/>
      <c r="D19" s="143"/>
      <c r="E19" s="87"/>
      <c r="F19" s="88"/>
      <c r="G19" s="201"/>
      <c r="H19" s="203"/>
      <c r="I19" s="163"/>
      <c r="J19" s="89"/>
      <c r="K19" s="163"/>
      <c r="L19" s="90"/>
      <c r="M19" s="161"/>
      <c r="N19" s="169" t="str">
        <f>IF(H19&lt;&gt;"",VLOOKUP(H19,ListOfClubs,2,FALSE),"")</f>
        <v/>
      </c>
      <c r="O19" s="169" t="str">
        <f>IF(I19&lt;&gt;"",VLOOKUP(I19,Verband,2,FALSE),"")</f>
        <v/>
      </c>
      <c r="P19" s="156" t="str">
        <f t="shared" si="0"/>
        <v/>
      </c>
      <c r="Q19" s="172" t="b">
        <f t="shared" si="1"/>
        <v>0</v>
      </c>
      <c r="R19" s="173" t="str">
        <f>IF(E19&lt;&gt;"",F19&amp;" "&amp;E19,"FALSCH")</f>
        <v>FALSCH</v>
      </c>
      <c r="S19" s="173" t="str">
        <f>IF(H19&lt;&gt;"",IFERROR(VLOOKUP(H19,ListOfClubs,1,FALSE),H19),"FALSCH")</f>
        <v>FALSCH</v>
      </c>
      <c r="T19" s="173" t="str">
        <f>IF(I19&lt;&gt;"",I19,"FALSCH")</f>
        <v>FALSCH</v>
      </c>
      <c r="U19" s="225" t="b">
        <f>IF(L19&lt;&gt;"",IF(VLOOKUP(L19,Wbw_List,3)="e",IF(AND(#REF!="Ja",#REF!="Ja"),"both",IF(#REF!="Ja","figures",IF(#REF!="Ja","free"))),VLOOKUP(VLOOKUP(L19,Wbw_List,3),Disziplinen,3)))</f>
        <v>0</v>
      </c>
    </row>
    <row r="20" spans="1:21" s="86" customFormat="1" ht="13.5" x14ac:dyDescent="0.35">
      <c r="A20" s="171">
        <v>14</v>
      </c>
      <c r="B20" s="144"/>
      <c r="C20" s="246"/>
      <c r="D20" s="143"/>
      <c r="E20" s="87"/>
      <c r="F20" s="88"/>
      <c r="G20" s="201"/>
      <c r="H20" s="203"/>
      <c r="I20" s="163"/>
      <c r="J20" s="89"/>
      <c r="K20" s="163"/>
      <c r="L20" s="90"/>
      <c r="M20" s="161"/>
      <c r="N20" s="169" t="str">
        <f>IF(H20&lt;&gt;"",VLOOKUP(H20,ListOfClubs,2,FALSE),"")</f>
        <v/>
      </c>
      <c r="O20" s="169" t="str">
        <f>IF(I20&lt;&gt;"",VLOOKUP(I20,Verband,2,FALSE),"")</f>
        <v/>
      </c>
      <c r="P20" s="156" t="str">
        <f t="shared" si="0"/>
        <v/>
      </c>
      <c r="Q20" s="172" t="b">
        <f t="shared" si="1"/>
        <v>0</v>
      </c>
      <c r="R20" s="173" t="str">
        <f>IF(E20&lt;&gt;"",F20&amp;" "&amp;E20,"FALSCH")</f>
        <v>FALSCH</v>
      </c>
      <c r="S20" s="173" t="str">
        <f>IF(H20&lt;&gt;"",IFERROR(VLOOKUP(H20,ListOfClubs,1,FALSE),H20),"FALSCH")</f>
        <v>FALSCH</v>
      </c>
      <c r="T20" s="173" t="str">
        <f>IF(I20&lt;&gt;"",I20,"FALSCH")</f>
        <v>FALSCH</v>
      </c>
      <c r="U20" s="225" t="b">
        <f>IF(L20&lt;&gt;"",IF(VLOOKUP(L20,Wbw_List,3)="e",IF(AND(#REF!="Ja",#REF!="Ja"),"both",IF(#REF!="Ja","figures",IF(#REF!="Ja","free"))),VLOOKUP(VLOOKUP(L20,Wbw_List,3),Disziplinen,3)))</f>
        <v>0</v>
      </c>
    </row>
    <row r="21" spans="1:21" s="86" customFormat="1" ht="13.5" x14ac:dyDescent="0.35">
      <c r="A21" s="171">
        <v>15</v>
      </c>
      <c r="B21" s="144"/>
      <c r="C21" s="246"/>
      <c r="D21" s="143"/>
      <c r="E21" s="87"/>
      <c r="F21" s="88"/>
      <c r="G21" s="201"/>
      <c r="H21" s="203"/>
      <c r="I21" s="163"/>
      <c r="J21" s="89"/>
      <c r="K21" s="163"/>
      <c r="L21" s="90"/>
      <c r="M21" s="161"/>
      <c r="N21" s="169" t="str">
        <f>IF(H21&lt;&gt;"",VLOOKUP(H21,ListOfClubs,2,FALSE),"")</f>
        <v/>
      </c>
      <c r="O21" s="169" t="str">
        <f>IF(I21&lt;&gt;"",VLOOKUP(I21,Verband,2,FALSE),"")</f>
        <v/>
      </c>
      <c r="P21" s="156" t="str">
        <f t="shared" si="0"/>
        <v/>
      </c>
      <c r="Q21" s="172" t="b">
        <f t="shared" si="1"/>
        <v>0</v>
      </c>
      <c r="R21" s="173" t="str">
        <f>IF(E21&lt;&gt;"",F21&amp;" "&amp;E21,"FALSCH")</f>
        <v>FALSCH</v>
      </c>
      <c r="S21" s="173" t="str">
        <f>IF(H21&lt;&gt;"",IFERROR(VLOOKUP(H21,ListOfClubs,1,FALSE),H21),"FALSCH")</f>
        <v>FALSCH</v>
      </c>
      <c r="T21" s="173" t="str">
        <f>IF(I21&lt;&gt;"",I21,"FALSCH")</f>
        <v>FALSCH</v>
      </c>
      <c r="U21" s="225" t="b">
        <f>IF(L21&lt;&gt;"",IF(VLOOKUP(L21,Wbw_List,3)="e",IF(AND(#REF!="Ja",#REF!="Ja"),"both",IF(#REF!="Ja","figures",IF(#REF!="Ja","free"))),VLOOKUP(VLOOKUP(L21,Wbw_List,3),Disziplinen,3)))</f>
        <v>0</v>
      </c>
    </row>
    <row r="22" spans="1:21" s="86" customFormat="1" ht="13.5" x14ac:dyDescent="0.35">
      <c r="A22" s="171">
        <v>16</v>
      </c>
      <c r="B22" s="144"/>
      <c r="C22" s="246"/>
      <c r="D22" s="143"/>
      <c r="E22" s="87"/>
      <c r="F22" s="88"/>
      <c r="G22" s="201"/>
      <c r="H22" s="203"/>
      <c r="I22" s="163"/>
      <c r="J22" s="89"/>
      <c r="K22" s="163"/>
      <c r="L22" s="90"/>
      <c r="M22" s="161"/>
      <c r="N22" s="169" t="str">
        <f>IF(H22&lt;&gt;"",VLOOKUP(H22,ListOfClubs,2,FALSE),"")</f>
        <v/>
      </c>
      <c r="O22" s="169" t="str">
        <f>IF(I22&lt;&gt;"",VLOOKUP(I22,Verband,2,FALSE),"")</f>
        <v/>
      </c>
      <c r="P22" s="156" t="str">
        <f t="shared" si="0"/>
        <v/>
      </c>
      <c r="Q22" s="172" t="b">
        <f t="shared" si="1"/>
        <v>0</v>
      </c>
      <c r="R22" s="173" t="str">
        <f>IF(E22&lt;&gt;"",F22&amp;" "&amp;E22,"FALSCH")</f>
        <v>FALSCH</v>
      </c>
      <c r="S22" s="173" t="str">
        <f>IF(H22&lt;&gt;"",IFERROR(VLOOKUP(H22,ListOfClubs,1,FALSE),H22),"FALSCH")</f>
        <v>FALSCH</v>
      </c>
      <c r="T22" s="173" t="str">
        <f>IF(I22&lt;&gt;"",I22,"FALSCH")</f>
        <v>FALSCH</v>
      </c>
      <c r="U22" s="225" t="b">
        <f>IF(L22&lt;&gt;"",IF(VLOOKUP(L22,Wbw_List,3)="e",IF(AND(#REF!="Ja",#REF!="Ja"),"both",IF(#REF!="Ja","figures",IF(#REF!="Ja","free"))),VLOOKUP(VLOOKUP(L22,Wbw_List,3),Disziplinen,3)))</f>
        <v>0</v>
      </c>
    </row>
    <row r="23" spans="1:21" s="86" customFormat="1" ht="13.5" x14ac:dyDescent="0.35">
      <c r="A23" s="171">
        <v>17</v>
      </c>
      <c r="B23" s="144"/>
      <c r="C23" s="246"/>
      <c r="D23" s="143"/>
      <c r="E23" s="87"/>
      <c r="F23" s="88"/>
      <c r="G23" s="201"/>
      <c r="H23" s="203"/>
      <c r="I23" s="163"/>
      <c r="J23" s="89"/>
      <c r="K23" s="163"/>
      <c r="L23" s="90"/>
      <c r="M23" s="161"/>
      <c r="N23" s="169" t="str">
        <f>IF(H23&lt;&gt;"",VLOOKUP(H23,ListOfClubs,2,FALSE),"")</f>
        <v/>
      </c>
      <c r="O23" s="169" t="str">
        <f>IF(I23&lt;&gt;"",VLOOKUP(I23,Verband,2,FALSE),"")</f>
        <v/>
      </c>
      <c r="P23" s="156" t="str">
        <f t="shared" si="0"/>
        <v/>
      </c>
      <c r="Q23" s="172" t="b">
        <f t="shared" si="1"/>
        <v>0</v>
      </c>
      <c r="R23" s="173" t="str">
        <f>IF(E23&lt;&gt;"",F23&amp;" "&amp;E23,"FALSCH")</f>
        <v>FALSCH</v>
      </c>
      <c r="S23" s="173" t="str">
        <f>IF(H23&lt;&gt;"",IFERROR(VLOOKUP(H23,ListOfClubs,1,FALSE),H23),"FALSCH")</f>
        <v>FALSCH</v>
      </c>
      <c r="T23" s="173" t="str">
        <f>IF(I23&lt;&gt;"",I23,"FALSCH")</f>
        <v>FALSCH</v>
      </c>
      <c r="U23" s="225" t="b">
        <f>IF(L23&lt;&gt;"",IF(VLOOKUP(L23,Wbw_List,3)="e",IF(AND(#REF!="Ja",#REF!="Ja"),"both",IF(#REF!="Ja","figures",IF(#REF!="Ja","free"))),VLOOKUP(VLOOKUP(L23,Wbw_List,3),Disziplinen,3)))</f>
        <v>0</v>
      </c>
    </row>
    <row r="24" spans="1:21" s="86" customFormat="1" ht="13.5" x14ac:dyDescent="0.35">
      <c r="A24" s="171">
        <v>18</v>
      </c>
      <c r="B24" s="144"/>
      <c r="C24" s="246"/>
      <c r="D24" s="143"/>
      <c r="E24" s="87"/>
      <c r="F24" s="88"/>
      <c r="G24" s="201"/>
      <c r="H24" s="203"/>
      <c r="I24" s="163"/>
      <c r="J24" s="89"/>
      <c r="K24" s="163"/>
      <c r="L24" s="90"/>
      <c r="M24" s="161"/>
      <c r="N24" s="169" t="str">
        <f>IF(H24&lt;&gt;"",VLOOKUP(H24,ListOfClubs,2,FALSE),"")</f>
        <v/>
      </c>
      <c r="O24" s="169" t="str">
        <f>IF(I24&lt;&gt;"",VLOOKUP(I24,Verband,2,FALSE),"")</f>
        <v/>
      </c>
      <c r="P24" s="156" t="str">
        <f t="shared" si="0"/>
        <v/>
      </c>
      <c r="Q24" s="172" t="b">
        <f t="shared" si="1"/>
        <v>0</v>
      </c>
      <c r="R24" s="173" t="str">
        <f>IF(E24&lt;&gt;"",F24&amp;" "&amp;E24,"FALSCH")</f>
        <v>FALSCH</v>
      </c>
      <c r="S24" s="173" t="str">
        <f>IF(H24&lt;&gt;"",IFERROR(VLOOKUP(H24,ListOfClubs,1,FALSE),H24),"FALSCH")</f>
        <v>FALSCH</v>
      </c>
      <c r="T24" s="173" t="str">
        <f>IF(I24&lt;&gt;"",I24,"FALSCH")</f>
        <v>FALSCH</v>
      </c>
      <c r="U24" s="225" t="b">
        <f>IF(L24&lt;&gt;"",IF(VLOOKUP(L24,Wbw_List,3)="e",IF(AND(#REF!="Ja",#REF!="Ja"),"both",IF(#REF!="Ja","figures",IF(#REF!="Ja","free"))),VLOOKUP(VLOOKUP(L24,Wbw_List,3),Disziplinen,3)))</f>
        <v>0</v>
      </c>
    </row>
    <row r="25" spans="1:21" s="86" customFormat="1" ht="13.5" x14ac:dyDescent="0.35">
      <c r="A25" s="171">
        <v>19</v>
      </c>
      <c r="B25" s="144"/>
      <c r="C25" s="246"/>
      <c r="D25" s="143"/>
      <c r="E25" s="87"/>
      <c r="F25" s="88"/>
      <c r="G25" s="201"/>
      <c r="H25" s="203"/>
      <c r="I25" s="163"/>
      <c r="J25" s="89"/>
      <c r="K25" s="163"/>
      <c r="L25" s="90"/>
      <c r="M25" s="161"/>
      <c r="N25" s="169" t="str">
        <f>IF(H25&lt;&gt;"",VLOOKUP(H25,ListOfClubs,2,FALSE),"")</f>
        <v/>
      </c>
      <c r="O25" s="169" t="str">
        <f>IF(I25&lt;&gt;"",VLOOKUP(I25,Verband,2,FALSE),"")</f>
        <v/>
      </c>
      <c r="P25" s="156" t="str">
        <f t="shared" si="0"/>
        <v/>
      </c>
      <c r="Q25" s="172" t="b">
        <f t="shared" si="1"/>
        <v>0</v>
      </c>
      <c r="R25" s="173" t="str">
        <f>IF(E25&lt;&gt;"",F25&amp;" "&amp;E25,"FALSCH")</f>
        <v>FALSCH</v>
      </c>
      <c r="S25" s="173" t="str">
        <f>IF(H25&lt;&gt;"",IFERROR(VLOOKUP(H25,ListOfClubs,1,FALSE),H25),"FALSCH")</f>
        <v>FALSCH</v>
      </c>
      <c r="T25" s="173" t="str">
        <f>IF(I25&lt;&gt;"",I25,"FALSCH")</f>
        <v>FALSCH</v>
      </c>
      <c r="U25" s="225" t="b">
        <f>IF(L25&lt;&gt;"",IF(VLOOKUP(L25,Wbw_List,3)="e",IF(AND(#REF!="Ja",#REF!="Ja"),"both",IF(#REF!="Ja","figures",IF(#REF!="Ja","free"))),VLOOKUP(VLOOKUP(L25,Wbw_List,3),Disziplinen,3)))</f>
        <v>0</v>
      </c>
    </row>
    <row r="26" spans="1:21" s="86" customFormat="1" ht="13.5" x14ac:dyDescent="0.35">
      <c r="A26" s="171">
        <v>20</v>
      </c>
      <c r="B26" s="144"/>
      <c r="C26" s="246"/>
      <c r="D26" s="143"/>
      <c r="E26" s="87"/>
      <c r="F26" s="88"/>
      <c r="G26" s="201"/>
      <c r="H26" s="203"/>
      <c r="I26" s="163"/>
      <c r="J26" s="89"/>
      <c r="K26" s="163"/>
      <c r="L26" s="90"/>
      <c r="M26" s="161"/>
      <c r="N26" s="169" t="str">
        <f>IF(H26&lt;&gt;"",VLOOKUP(H26,ListOfClubs,2,FALSE),"")</f>
        <v/>
      </c>
      <c r="O26" s="169" t="str">
        <f>IF(I26&lt;&gt;"",VLOOKUP(I26,Verband,2,FALSE),"")</f>
        <v/>
      </c>
      <c r="P26" s="156" t="str">
        <f t="shared" si="0"/>
        <v/>
      </c>
      <c r="Q26" s="172" t="b">
        <f t="shared" si="1"/>
        <v>0</v>
      </c>
      <c r="R26" s="173" t="str">
        <f>IF(E26&lt;&gt;"",F26&amp;" "&amp;E26,"FALSCH")</f>
        <v>FALSCH</v>
      </c>
      <c r="S26" s="173" t="str">
        <f>IF(H26&lt;&gt;"",IFERROR(VLOOKUP(H26,ListOfClubs,1,FALSE),H26),"FALSCH")</f>
        <v>FALSCH</v>
      </c>
      <c r="T26" s="173" t="str">
        <f>IF(I26&lt;&gt;"",I26,"FALSCH")</f>
        <v>FALSCH</v>
      </c>
      <c r="U26" s="225" t="b">
        <f>IF(L26&lt;&gt;"",IF(VLOOKUP(L26,Wbw_List,3)="e",IF(AND(#REF!="Ja",#REF!="Ja"),"both",IF(#REF!="Ja","figures",IF(#REF!="Ja","free"))),VLOOKUP(VLOOKUP(L26,Wbw_List,3),Disziplinen,3)))</f>
        <v>0</v>
      </c>
    </row>
    <row r="27" spans="1:21" s="86" customFormat="1" ht="13.5" x14ac:dyDescent="0.35">
      <c r="A27" s="171">
        <v>21</v>
      </c>
      <c r="B27" s="144"/>
      <c r="C27" s="246"/>
      <c r="D27" s="143"/>
      <c r="E27" s="87"/>
      <c r="F27" s="88"/>
      <c r="G27" s="201"/>
      <c r="H27" s="203"/>
      <c r="I27" s="163"/>
      <c r="J27" s="89"/>
      <c r="K27" s="163"/>
      <c r="L27" s="90"/>
      <c r="M27" s="161"/>
      <c r="N27" s="169" t="str">
        <f>IF(H27&lt;&gt;"",VLOOKUP(H27,ListOfClubs,2,FALSE),"")</f>
        <v/>
      </c>
      <c r="O27" s="169" t="str">
        <f>IF(I27&lt;&gt;"",VLOOKUP(I27,Verband,2,FALSE),"")</f>
        <v/>
      </c>
      <c r="P27" s="156" t="str">
        <f t="shared" si="0"/>
        <v/>
      </c>
      <c r="Q27" s="172" t="b">
        <f t="shared" si="1"/>
        <v>0</v>
      </c>
      <c r="R27" s="173" t="str">
        <f>IF(E27&lt;&gt;"",F27&amp;" "&amp;E27,"FALSCH")</f>
        <v>FALSCH</v>
      </c>
      <c r="S27" s="173" t="str">
        <f>IF(H27&lt;&gt;"",IFERROR(VLOOKUP(H27,ListOfClubs,1,FALSE),H27),"FALSCH")</f>
        <v>FALSCH</v>
      </c>
      <c r="T27" s="173" t="str">
        <f>IF(I27&lt;&gt;"",I27,"FALSCH")</f>
        <v>FALSCH</v>
      </c>
      <c r="U27" s="225" t="b">
        <f>IF(L27&lt;&gt;"",IF(VLOOKUP(L27,Wbw_List,3)="e",IF(AND(#REF!="Ja",#REF!="Ja"),"both",IF(#REF!="Ja","figures",IF(#REF!="Ja","free"))),VLOOKUP(VLOOKUP(L27,Wbw_List,3),Disziplinen,3)))</f>
        <v>0</v>
      </c>
    </row>
    <row r="28" spans="1:21" s="86" customFormat="1" ht="13.5" x14ac:dyDescent="0.35">
      <c r="A28" s="171">
        <v>22</v>
      </c>
      <c r="B28" s="144"/>
      <c r="C28" s="246"/>
      <c r="D28" s="143"/>
      <c r="E28" s="87"/>
      <c r="F28" s="88"/>
      <c r="G28" s="201"/>
      <c r="H28" s="203"/>
      <c r="I28" s="163"/>
      <c r="J28" s="89"/>
      <c r="K28" s="163"/>
      <c r="L28" s="90"/>
      <c r="M28" s="161"/>
      <c r="N28" s="169" t="str">
        <f>IF(H28&lt;&gt;"",VLOOKUP(H28,ListOfClubs,2,FALSE),"")</f>
        <v/>
      </c>
      <c r="O28" s="169" t="str">
        <f>IF(I28&lt;&gt;"",VLOOKUP(I28,Verband,2,FALSE),"")</f>
        <v/>
      </c>
      <c r="P28" s="156" t="str">
        <f t="shared" si="0"/>
        <v/>
      </c>
      <c r="Q28" s="172" t="b">
        <f t="shared" si="1"/>
        <v>0</v>
      </c>
      <c r="R28" s="173" t="str">
        <f>IF(E28&lt;&gt;"",F28&amp;" "&amp;E28,"FALSCH")</f>
        <v>FALSCH</v>
      </c>
      <c r="S28" s="173" t="str">
        <f>IF(H28&lt;&gt;"",IFERROR(VLOOKUP(H28,ListOfClubs,1,FALSE),H28),"FALSCH")</f>
        <v>FALSCH</v>
      </c>
      <c r="T28" s="173" t="str">
        <f>IF(I28&lt;&gt;"",I28,"FALSCH")</f>
        <v>FALSCH</v>
      </c>
      <c r="U28" s="225" t="b">
        <f>IF(L28&lt;&gt;"",IF(VLOOKUP(L28,Wbw_List,3)="e",IF(AND(#REF!="Ja",#REF!="Ja"),"both",IF(#REF!="Ja","figures",IF(#REF!="Ja","free"))),VLOOKUP(VLOOKUP(L28,Wbw_List,3),Disziplinen,3)))</f>
        <v>0</v>
      </c>
    </row>
    <row r="29" spans="1:21" s="86" customFormat="1" ht="13.5" x14ac:dyDescent="0.35">
      <c r="A29" s="171">
        <v>23</v>
      </c>
      <c r="B29" s="144"/>
      <c r="C29" s="246"/>
      <c r="D29" s="143"/>
      <c r="E29" s="87"/>
      <c r="F29" s="88"/>
      <c r="G29" s="201"/>
      <c r="H29" s="203"/>
      <c r="I29" s="163"/>
      <c r="J29" s="89"/>
      <c r="K29" s="163"/>
      <c r="L29" s="90"/>
      <c r="M29" s="161"/>
      <c r="N29" s="169" t="str">
        <f>IF(H29&lt;&gt;"",VLOOKUP(H29,ListOfClubs,2,FALSE),"")</f>
        <v/>
      </c>
      <c r="O29" s="169" t="str">
        <f>IF(I29&lt;&gt;"",VLOOKUP(I29,Verband,2,FALSE),"")</f>
        <v/>
      </c>
      <c r="P29" s="156" t="str">
        <f t="shared" si="0"/>
        <v/>
      </c>
      <c r="Q29" s="172" t="b">
        <f t="shared" si="1"/>
        <v>0</v>
      </c>
      <c r="R29" s="173" t="str">
        <f>IF(E29&lt;&gt;"",F29&amp;" "&amp;E29,"FALSCH")</f>
        <v>FALSCH</v>
      </c>
      <c r="S29" s="173" t="str">
        <f>IF(H29&lt;&gt;"",IFERROR(VLOOKUP(H29,ListOfClubs,1,FALSE),H29),"FALSCH")</f>
        <v>FALSCH</v>
      </c>
      <c r="T29" s="173" t="str">
        <f>IF(I29&lt;&gt;"",I29,"FALSCH")</f>
        <v>FALSCH</v>
      </c>
      <c r="U29" s="225" t="b">
        <f>IF(L29&lt;&gt;"",IF(VLOOKUP(L29,Wbw_List,3)="e",IF(AND(#REF!="Ja",#REF!="Ja"),"both",IF(#REF!="Ja","figures",IF(#REF!="Ja","free"))),VLOOKUP(VLOOKUP(L29,Wbw_List,3),Disziplinen,3)))</f>
        <v>0</v>
      </c>
    </row>
    <row r="30" spans="1:21" s="86" customFormat="1" ht="13.5" x14ac:dyDescent="0.35">
      <c r="A30" s="171">
        <v>24</v>
      </c>
      <c r="B30" s="144"/>
      <c r="C30" s="246"/>
      <c r="D30" s="143"/>
      <c r="E30" s="87"/>
      <c r="F30" s="88"/>
      <c r="G30" s="201"/>
      <c r="H30" s="203"/>
      <c r="I30" s="163"/>
      <c r="J30" s="89"/>
      <c r="K30" s="163"/>
      <c r="L30" s="90"/>
      <c r="M30" s="161"/>
      <c r="N30" s="169" t="str">
        <f>IF(H30&lt;&gt;"",VLOOKUP(H30,ListOfClubs,2,FALSE),"")</f>
        <v/>
      </c>
      <c r="O30" s="169" t="str">
        <f>IF(I30&lt;&gt;"",VLOOKUP(I30,Verband,2,FALSE),"")</f>
        <v/>
      </c>
      <c r="P30" s="156" t="str">
        <f t="shared" si="0"/>
        <v/>
      </c>
      <c r="Q30" s="172" t="b">
        <f t="shared" si="1"/>
        <v>0</v>
      </c>
      <c r="R30" s="173" t="str">
        <f>IF(E30&lt;&gt;"",F30&amp;" "&amp;E30,"FALSCH")</f>
        <v>FALSCH</v>
      </c>
      <c r="S30" s="173" t="str">
        <f>IF(H30&lt;&gt;"",IFERROR(VLOOKUP(H30,ListOfClubs,1,FALSE),H30),"FALSCH")</f>
        <v>FALSCH</v>
      </c>
      <c r="T30" s="173" t="str">
        <f>IF(I30&lt;&gt;"",I30,"FALSCH")</f>
        <v>FALSCH</v>
      </c>
      <c r="U30" s="225" t="b">
        <f>IF(L30&lt;&gt;"",IF(VLOOKUP(L30,Wbw_List,3)="e",IF(AND(#REF!="Ja",#REF!="Ja"),"both",IF(#REF!="Ja","figures",IF(#REF!="Ja","free"))),VLOOKUP(VLOOKUP(L30,Wbw_List,3),Disziplinen,3)))</f>
        <v>0</v>
      </c>
    </row>
    <row r="31" spans="1:21" s="86" customFormat="1" ht="13.5" x14ac:dyDescent="0.35">
      <c r="A31" s="171">
        <v>25</v>
      </c>
      <c r="B31" s="144"/>
      <c r="C31" s="246"/>
      <c r="D31" s="143"/>
      <c r="E31" s="87"/>
      <c r="F31" s="88"/>
      <c r="G31" s="201"/>
      <c r="H31" s="203"/>
      <c r="I31" s="163"/>
      <c r="J31" s="89"/>
      <c r="K31" s="163"/>
      <c r="L31" s="90"/>
      <c r="M31" s="161"/>
      <c r="N31" s="169" t="str">
        <f>IF(H31&lt;&gt;"",VLOOKUP(H31,ListOfClubs,2,FALSE),"")</f>
        <v/>
      </c>
      <c r="O31" s="169" t="str">
        <f>IF(I31&lt;&gt;"",VLOOKUP(I31,Verband,2,FALSE),"")</f>
        <v/>
      </c>
      <c r="P31" s="156" t="str">
        <f t="shared" si="0"/>
        <v/>
      </c>
      <c r="Q31" s="172" t="b">
        <f t="shared" si="1"/>
        <v>0</v>
      </c>
      <c r="R31" s="173" t="str">
        <f>IF(E31&lt;&gt;"",F31&amp;" "&amp;E31,"FALSCH")</f>
        <v>FALSCH</v>
      </c>
      <c r="S31" s="173" t="str">
        <f>IF(H31&lt;&gt;"",IFERROR(VLOOKUP(H31,ListOfClubs,1,FALSE),H31),"FALSCH")</f>
        <v>FALSCH</v>
      </c>
      <c r="T31" s="173" t="str">
        <f>IF(I31&lt;&gt;"",I31,"FALSCH")</f>
        <v>FALSCH</v>
      </c>
      <c r="U31" s="225" t="b">
        <f>IF(L31&lt;&gt;"",IF(VLOOKUP(L31,Wbw_List,3)="e",IF(AND(#REF!="Ja",#REF!="Ja"),"both",IF(#REF!="Ja","figures",IF(#REF!="Ja","free"))),VLOOKUP(VLOOKUP(L31,Wbw_List,3),Disziplinen,3)))</f>
        <v>0</v>
      </c>
    </row>
    <row r="32" spans="1:21" s="86" customFormat="1" ht="13.5" x14ac:dyDescent="0.35">
      <c r="A32" s="171">
        <v>26</v>
      </c>
      <c r="B32" s="144"/>
      <c r="C32" s="246"/>
      <c r="D32" s="143"/>
      <c r="E32" s="87"/>
      <c r="F32" s="88"/>
      <c r="G32" s="201"/>
      <c r="H32" s="203"/>
      <c r="I32" s="163"/>
      <c r="J32" s="89"/>
      <c r="K32" s="163"/>
      <c r="L32" s="90"/>
      <c r="M32" s="161"/>
      <c r="N32" s="169" t="str">
        <f>IF(H32&lt;&gt;"",VLOOKUP(H32,ListOfClubs,2,FALSE),"")</f>
        <v/>
      </c>
      <c r="O32" s="169" t="str">
        <f>IF(I32&lt;&gt;"",VLOOKUP(I32,Verband,2,FALSE),"")</f>
        <v/>
      </c>
      <c r="P32" s="156" t="str">
        <f t="shared" si="0"/>
        <v/>
      </c>
      <c r="Q32" s="172" t="b">
        <f t="shared" si="1"/>
        <v>0</v>
      </c>
      <c r="R32" s="173" t="str">
        <f>IF(E32&lt;&gt;"",F32&amp;" "&amp;E32,"FALSCH")</f>
        <v>FALSCH</v>
      </c>
      <c r="S32" s="173" t="str">
        <f>IF(H32&lt;&gt;"",IFERROR(VLOOKUP(H32,ListOfClubs,1,FALSE),H32),"FALSCH")</f>
        <v>FALSCH</v>
      </c>
      <c r="T32" s="173" t="str">
        <f>IF(I32&lt;&gt;"",I32,"FALSCH")</f>
        <v>FALSCH</v>
      </c>
      <c r="U32" s="225" t="b">
        <f>IF(L32&lt;&gt;"",IF(VLOOKUP(L32,Wbw_List,3)="e",IF(AND(#REF!="Ja",#REF!="Ja"),"both",IF(#REF!="Ja","figures",IF(#REF!="Ja","free"))),VLOOKUP(VLOOKUP(L32,Wbw_List,3),Disziplinen,3)))</f>
        <v>0</v>
      </c>
    </row>
    <row r="33" spans="1:21" s="86" customFormat="1" ht="13.5" x14ac:dyDescent="0.35">
      <c r="A33" s="171">
        <v>27</v>
      </c>
      <c r="B33" s="144"/>
      <c r="C33" s="246"/>
      <c r="D33" s="143"/>
      <c r="E33" s="87"/>
      <c r="F33" s="88"/>
      <c r="G33" s="201"/>
      <c r="H33" s="203"/>
      <c r="I33" s="163"/>
      <c r="J33" s="89"/>
      <c r="K33" s="163"/>
      <c r="L33" s="90"/>
      <c r="M33" s="161"/>
      <c r="N33" s="169" t="str">
        <f>IF(H33&lt;&gt;"",VLOOKUP(H33,ListOfClubs,2,FALSE),"")</f>
        <v/>
      </c>
      <c r="O33" s="169" t="str">
        <f>IF(I33&lt;&gt;"",VLOOKUP(I33,Verband,2,FALSE),"")</f>
        <v/>
      </c>
      <c r="P33" s="156" t="str">
        <f t="shared" si="0"/>
        <v/>
      </c>
      <c r="Q33" s="172" t="b">
        <f t="shared" si="1"/>
        <v>0</v>
      </c>
      <c r="R33" s="173" t="str">
        <f>IF(E33&lt;&gt;"",F33&amp;" "&amp;E33,"FALSCH")</f>
        <v>FALSCH</v>
      </c>
      <c r="S33" s="173" t="str">
        <f>IF(H33&lt;&gt;"",IFERROR(VLOOKUP(H33,ListOfClubs,1,FALSE),H33),"FALSCH")</f>
        <v>FALSCH</v>
      </c>
      <c r="T33" s="173" t="str">
        <f>IF(I33&lt;&gt;"",I33,"FALSCH")</f>
        <v>FALSCH</v>
      </c>
      <c r="U33" s="225" t="b">
        <f>IF(L33&lt;&gt;"",IF(VLOOKUP(L33,Wbw_List,3)="e",IF(AND(#REF!="Ja",#REF!="Ja"),"both",IF(#REF!="Ja","figures",IF(#REF!="Ja","free"))),VLOOKUP(VLOOKUP(L33,Wbw_List,3),Disziplinen,3)))</f>
        <v>0</v>
      </c>
    </row>
    <row r="34" spans="1:21" s="86" customFormat="1" ht="13.5" x14ac:dyDescent="0.35">
      <c r="A34" s="171">
        <v>28</v>
      </c>
      <c r="B34" s="144"/>
      <c r="C34" s="246"/>
      <c r="D34" s="143"/>
      <c r="E34" s="87"/>
      <c r="F34" s="88"/>
      <c r="G34" s="201"/>
      <c r="H34" s="203"/>
      <c r="I34" s="163"/>
      <c r="J34" s="89"/>
      <c r="K34" s="163"/>
      <c r="L34" s="90"/>
      <c r="M34" s="161"/>
      <c r="N34" s="169" t="str">
        <f>IF(H34&lt;&gt;"",VLOOKUP(H34,ListOfClubs,2,FALSE),"")</f>
        <v/>
      </c>
      <c r="O34" s="169" t="str">
        <f>IF(I34&lt;&gt;"",VLOOKUP(I34,Verband,2,FALSE),"")</f>
        <v/>
      </c>
      <c r="P34" s="156" t="str">
        <f t="shared" si="0"/>
        <v/>
      </c>
      <c r="Q34" s="172" t="b">
        <f t="shared" si="1"/>
        <v>0</v>
      </c>
      <c r="R34" s="173" t="str">
        <f>IF(E34&lt;&gt;"",F34&amp;" "&amp;E34,"FALSCH")</f>
        <v>FALSCH</v>
      </c>
      <c r="S34" s="173" t="str">
        <f>IF(H34&lt;&gt;"",IFERROR(VLOOKUP(H34,ListOfClubs,1,FALSE),H34),"FALSCH")</f>
        <v>FALSCH</v>
      </c>
      <c r="T34" s="173" t="str">
        <f>IF(I34&lt;&gt;"",I34,"FALSCH")</f>
        <v>FALSCH</v>
      </c>
      <c r="U34" s="225" t="b">
        <f>IF(L34&lt;&gt;"",IF(VLOOKUP(L34,Wbw_List,3)="e",IF(AND(#REF!="Ja",#REF!="Ja"),"both",IF(#REF!="Ja","figures",IF(#REF!="Ja","free"))),VLOOKUP(VLOOKUP(L34,Wbw_List,3),Disziplinen,3)))</f>
        <v>0</v>
      </c>
    </row>
    <row r="35" spans="1:21" s="86" customFormat="1" ht="13.5" x14ac:dyDescent="0.35">
      <c r="A35" s="171">
        <v>29</v>
      </c>
      <c r="B35" s="144"/>
      <c r="C35" s="246"/>
      <c r="D35" s="143"/>
      <c r="E35" s="87"/>
      <c r="F35" s="88"/>
      <c r="G35" s="201"/>
      <c r="H35" s="203"/>
      <c r="I35" s="163"/>
      <c r="J35" s="89"/>
      <c r="K35" s="163"/>
      <c r="L35" s="90"/>
      <c r="M35" s="161"/>
      <c r="N35" s="169" t="str">
        <f>IF(H35&lt;&gt;"",VLOOKUP(H35,ListOfClubs,2,FALSE),"")</f>
        <v/>
      </c>
      <c r="O35" s="169" t="str">
        <f>IF(I35&lt;&gt;"",VLOOKUP(I35,Verband,2,FALSE),"")</f>
        <v/>
      </c>
      <c r="P35" s="156" t="str">
        <f t="shared" si="0"/>
        <v/>
      </c>
      <c r="Q35" s="172" t="b">
        <f t="shared" si="1"/>
        <v>0</v>
      </c>
      <c r="R35" s="173" t="str">
        <f>IF(E35&lt;&gt;"",F35&amp;" "&amp;E35,"FALSCH")</f>
        <v>FALSCH</v>
      </c>
      <c r="S35" s="173" t="str">
        <f>IF(H35&lt;&gt;"",IFERROR(VLOOKUP(H35,ListOfClubs,1,FALSE),H35),"FALSCH")</f>
        <v>FALSCH</v>
      </c>
      <c r="T35" s="173" t="str">
        <f>IF(I35&lt;&gt;"",I35,"FALSCH")</f>
        <v>FALSCH</v>
      </c>
      <c r="U35" s="225" t="b">
        <f>IF(L35&lt;&gt;"",IF(VLOOKUP(L35,Wbw_List,3)="e",IF(AND(#REF!="Ja",#REF!="Ja"),"both",IF(#REF!="Ja","figures",IF(#REF!="Ja","free"))),VLOOKUP(VLOOKUP(L35,Wbw_List,3),Disziplinen,3)))</f>
        <v>0</v>
      </c>
    </row>
    <row r="36" spans="1:21" s="86" customFormat="1" ht="13.5" x14ac:dyDescent="0.35">
      <c r="A36" s="171">
        <v>30</v>
      </c>
      <c r="B36" s="144"/>
      <c r="C36" s="246"/>
      <c r="D36" s="143"/>
      <c r="E36" s="87"/>
      <c r="F36" s="88"/>
      <c r="G36" s="201"/>
      <c r="H36" s="203"/>
      <c r="I36" s="163"/>
      <c r="J36" s="89"/>
      <c r="K36" s="163"/>
      <c r="L36" s="90"/>
      <c r="M36" s="161"/>
      <c r="N36" s="169" t="str">
        <f>IF(H36&lt;&gt;"",VLOOKUP(H36,ListOfClubs,2,FALSE),"")</f>
        <v/>
      </c>
      <c r="O36" s="169" t="str">
        <f>IF(I36&lt;&gt;"",VLOOKUP(I36,Verband,2,FALSE),"")</f>
        <v/>
      </c>
      <c r="P36" s="156" t="str">
        <f t="shared" si="0"/>
        <v/>
      </c>
      <c r="Q36" s="172" t="b">
        <f t="shared" si="1"/>
        <v>0</v>
      </c>
      <c r="R36" s="173" t="str">
        <f>IF(E36&lt;&gt;"",F36&amp;" "&amp;E36,"FALSCH")</f>
        <v>FALSCH</v>
      </c>
      <c r="S36" s="173" t="str">
        <f>IF(H36&lt;&gt;"",IFERROR(VLOOKUP(H36,ListOfClubs,1,FALSE),H36),"FALSCH")</f>
        <v>FALSCH</v>
      </c>
      <c r="T36" s="173" t="str">
        <f>IF(I36&lt;&gt;"",I36,"FALSCH")</f>
        <v>FALSCH</v>
      </c>
      <c r="U36" s="225" t="b">
        <f>IF(L36&lt;&gt;"",IF(VLOOKUP(L36,Wbw_List,3)="e",IF(AND(#REF!="Ja",#REF!="Ja"),"both",IF(#REF!="Ja","figures",IF(#REF!="Ja","free"))),VLOOKUP(VLOOKUP(L36,Wbw_List,3),Disziplinen,3)))</f>
        <v>0</v>
      </c>
    </row>
    <row r="37" spans="1:21" s="86" customFormat="1" ht="13.5" x14ac:dyDescent="0.35">
      <c r="A37" s="171">
        <v>31</v>
      </c>
      <c r="B37" s="144"/>
      <c r="C37" s="246"/>
      <c r="D37" s="143"/>
      <c r="E37" s="87"/>
      <c r="F37" s="88"/>
      <c r="G37" s="201"/>
      <c r="H37" s="203"/>
      <c r="I37" s="163"/>
      <c r="J37" s="89"/>
      <c r="K37" s="163"/>
      <c r="L37" s="90"/>
      <c r="M37" s="161"/>
      <c r="N37" s="169" t="str">
        <f>IF(H37&lt;&gt;"",VLOOKUP(H37,ListOfClubs,2,FALSE),"")</f>
        <v/>
      </c>
      <c r="O37" s="169" t="str">
        <f>IF(I37&lt;&gt;"",VLOOKUP(I37,Verband,2,FALSE),"")</f>
        <v/>
      </c>
      <c r="P37" s="156" t="str">
        <f t="shared" si="0"/>
        <v/>
      </c>
      <c r="Q37" s="172" t="b">
        <f t="shared" si="1"/>
        <v>0</v>
      </c>
      <c r="R37" s="173" t="str">
        <f>IF(E37&lt;&gt;"",F37&amp;" "&amp;E37,"FALSCH")</f>
        <v>FALSCH</v>
      </c>
      <c r="S37" s="173" t="str">
        <f>IF(H37&lt;&gt;"",IFERROR(VLOOKUP(H37,ListOfClubs,1,FALSE),H37),"FALSCH")</f>
        <v>FALSCH</v>
      </c>
      <c r="T37" s="173" t="str">
        <f>IF(I37&lt;&gt;"",I37,"FALSCH")</f>
        <v>FALSCH</v>
      </c>
      <c r="U37" s="225" t="b">
        <f>IF(L37&lt;&gt;"",IF(VLOOKUP(L37,Wbw_List,3)="e",IF(AND(#REF!="Ja",#REF!="Ja"),"both",IF(#REF!="Ja","figures",IF(#REF!="Ja","free"))),VLOOKUP(VLOOKUP(L37,Wbw_List,3),Disziplinen,3)))</f>
        <v>0</v>
      </c>
    </row>
    <row r="38" spans="1:21" s="86" customFormat="1" ht="13.5" x14ac:dyDescent="0.35">
      <c r="A38" s="171">
        <v>32</v>
      </c>
      <c r="B38" s="144"/>
      <c r="C38" s="246"/>
      <c r="D38" s="143"/>
      <c r="E38" s="87"/>
      <c r="F38" s="88"/>
      <c r="G38" s="201"/>
      <c r="H38" s="203"/>
      <c r="I38" s="163"/>
      <c r="J38" s="89"/>
      <c r="K38" s="163"/>
      <c r="L38" s="90"/>
      <c r="M38" s="161"/>
      <c r="N38" s="169" t="str">
        <f>IF(H38&lt;&gt;"",VLOOKUP(H38,ListOfClubs,2,FALSE),"")</f>
        <v/>
      </c>
      <c r="O38" s="169" t="str">
        <f>IF(I38&lt;&gt;"",VLOOKUP(I38,Verband,2,FALSE),"")</f>
        <v/>
      </c>
      <c r="P38" s="156" t="str">
        <f t="shared" si="0"/>
        <v/>
      </c>
      <c r="Q38" s="172" t="b">
        <f t="shared" si="1"/>
        <v>0</v>
      </c>
      <c r="R38" s="173" t="str">
        <f>IF(E38&lt;&gt;"",F38&amp;" "&amp;E38,"FALSCH")</f>
        <v>FALSCH</v>
      </c>
      <c r="S38" s="173" t="str">
        <f>IF(H38&lt;&gt;"",IFERROR(VLOOKUP(H38,ListOfClubs,1,FALSE),H38),"FALSCH")</f>
        <v>FALSCH</v>
      </c>
      <c r="T38" s="173" t="str">
        <f>IF(I38&lt;&gt;"",I38,"FALSCH")</f>
        <v>FALSCH</v>
      </c>
      <c r="U38" s="225" t="b">
        <f>IF(L38&lt;&gt;"",IF(VLOOKUP(L38,Wbw_List,3)="e",IF(AND(#REF!="Ja",#REF!="Ja"),"both",IF(#REF!="Ja","figures",IF(#REF!="Ja","free"))),VLOOKUP(VLOOKUP(L38,Wbw_List,3),Disziplinen,3)))</f>
        <v>0</v>
      </c>
    </row>
    <row r="39" spans="1:21" s="86" customFormat="1" ht="13.5" x14ac:dyDescent="0.35">
      <c r="A39" s="171">
        <v>33</v>
      </c>
      <c r="B39" s="144"/>
      <c r="C39" s="246"/>
      <c r="D39" s="143"/>
      <c r="E39" s="87"/>
      <c r="F39" s="88"/>
      <c r="G39" s="201"/>
      <c r="H39" s="203"/>
      <c r="I39" s="163"/>
      <c r="J39" s="89"/>
      <c r="K39" s="163"/>
      <c r="L39" s="90"/>
      <c r="M39" s="161"/>
      <c r="N39" s="169" t="str">
        <f>IF(H39&lt;&gt;"",VLOOKUP(H39,ListOfClubs,2,FALSE),"")</f>
        <v/>
      </c>
      <c r="O39" s="169" t="str">
        <f>IF(I39&lt;&gt;"",VLOOKUP(I39,Verband,2,FALSE),"")</f>
        <v/>
      </c>
      <c r="P39" s="156" t="str">
        <f t="shared" si="0"/>
        <v/>
      </c>
      <c r="Q39" s="172" t="b">
        <f t="shared" si="1"/>
        <v>0</v>
      </c>
      <c r="R39" s="173" t="str">
        <f>IF(E39&lt;&gt;"",F39&amp;" "&amp;E39,"FALSCH")</f>
        <v>FALSCH</v>
      </c>
      <c r="S39" s="173" t="str">
        <f>IF(H39&lt;&gt;"",IFERROR(VLOOKUP(H39,ListOfClubs,1,FALSE),H39),"FALSCH")</f>
        <v>FALSCH</v>
      </c>
      <c r="T39" s="173" t="str">
        <f>IF(I39&lt;&gt;"",I39,"FALSCH")</f>
        <v>FALSCH</v>
      </c>
      <c r="U39" s="225" t="b">
        <f>IF(L39&lt;&gt;"",IF(VLOOKUP(L39,Wbw_List,3)="e",IF(AND(#REF!="Ja",#REF!="Ja"),"both",IF(#REF!="Ja","figures",IF(#REF!="Ja","free"))),VLOOKUP(VLOOKUP(L39,Wbw_List,3),Disziplinen,3)))</f>
        <v>0</v>
      </c>
    </row>
    <row r="40" spans="1:21" s="86" customFormat="1" ht="13.5" x14ac:dyDescent="0.35">
      <c r="A40" s="171">
        <v>34</v>
      </c>
      <c r="B40" s="144"/>
      <c r="C40" s="246"/>
      <c r="D40" s="143"/>
      <c r="E40" s="87"/>
      <c r="F40" s="88"/>
      <c r="G40" s="201"/>
      <c r="H40" s="203"/>
      <c r="I40" s="163"/>
      <c r="J40" s="89"/>
      <c r="K40" s="163"/>
      <c r="L40" s="90"/>
      <c r="M40" s="161"/>
      <c r="N40" s="169" t="str">
        <f>IF(H40&lt;&gt;"",VLOOKUP(H40,ListOfClubs,2,FALSE),"")</f>
        <v/>
      </c>
      <c r="O40" s="169" t="str">
        <f>IF(I40&lt;&gt;"",VLOOKUP(I40,Verband,2,FALSE),"")</f>
        <v/>
      </c>
      <c r="P40" s="156" t="str">
        <f t="shared" si="0"/>
        <v/>
      </c>
      <c r="Q40" s="172" t="b">
        <f t="shared" si="1"/>
        <v>0</v>
      </c>
      <c r="R40" s="173" t="str">
        <f>IF(E40&lt;&gt;"",F40&amp;" "&amp;E40,"FALSCH")</f>
        <v>FALSCH</v>
      </c>
      <c r="S40" s="173" t="str">
        <f>IF(H40&lt;&gt;"",IFERROR(VLOOKUP(H40,ListOfClubs,1,FALSE),H40),"FALSCH")</f>
        <v>FALSCH</v>
      </c>
      <c r="T40" s="173" t="str">
        <f>IF(I40&lt;&gt;"",I40,"FALSCH")</f>
        <v>FALSCH</v>
      </c>
      <c r="U40" s="225" t="b">
        <f>IF(L40&lt;&gt;"",IF(VLOOKUP(L40,Wbw_List,3)="e",IF(AND(#REF!="Ja",#REF!="Ja"),"both",IF(#REF!="Ja","figures",IF(#REF!="Ja","free"))),VLOOKUP(VLOOKUP(L40,Wbw_List,3),Disziplinen,3)))</f>
        <v>0</v>
      </c>
    </row>
    <row r="41" spans="1:21" s="86" customFormat="1" ht="13.5" x14ac:dyDescent="0.35">
      <c r="A41" s="171">
        <v>35</v>
      </c>
      <c r="B41" s="144"/>
      <c r="C41" s="246"/>
      <c r="D41" s="143"/>
      <c r="E41" s="87"/>
      <c r="F41" s="88"/>
      <c r="G41" s="201"/>
      <c r="H41" s="203"/>
      <c r="I41" s="163"/>
      <c r="J41" s="89"/>
      <c r="K41" s="163"/>
      <c r="L41" s="90"/>
      <c r="M41" s="161"/>
      <c r="N41" s="169" t="str">
        <f>IF(H41&lt;&gt;"",VLOOKUP(H41,ListOfClubs,2,FALSE),"")</f>
        <v/>
      </c>
      <c r="O41" s="169" t="str">
        <f>IF(I41&lt;&gt;"",VLOOKUP(I41,Verband,2,FALSE),"")</f>
        <v/>
      </c>
      <c r="P41" s="156" t="str">
        <f t="shared" si="0"/>
        <v/>
      </c>
      <c r="Q41" s="172" t="b">
        <f t="shared" si="1"/>
        <v>0</v>
      </c>
      <c r="R41" s="173" t="str">
        <f>IF(E41&lt;&gt;"",F41&amp;" "&amp;E41,"FALSCH")</f>
        <v>FALSCH</v>
      </c>
      <c r="S41" s="173" t="str">
        <f>IF(H41&lt;&gt;"",IFERROR(VLOOKUP(H41,ListOfClubs,1,FALSE),H41),"FALSCH")</f>
        <v>FALSCH</v>
      </c>
      <c r="T41" s="173" t="str">
        <f>IF(I41&lt;&gt;"",I41,"FALSCH")</f>
        <v>FALSCH</v>
      </c>
      <c r="U41" s="225" t="b">
        <f>IF(L41&lt;&gt;"",IF(VLOOKUP(L41,Wbw_List,3)="e",IF(AND(#REF!="Ja",#REF!="Ja"),"both",IF(#REF!="Ja","figures",IF(#REF!="Ja","free"))),VLOOKUP(VLOOKUP(L41,Wbw_List,3),Disziplinen,3)))</f>
        <v>0</v>
      </c>
    </row>
    <row r="42" spans="1:21" s="86" customFormat="1" ht="13.5" x14ac:dyDescent="0.35">
      <c r="A42" s="171">
        <v>36</v>
      </c>
      <c r="B42" s="144"/>
      <c r="C42" s="246"/>
      <c r="D42" s="143"/>
      <c r="E42" s="87"/>
      <c r="F42" s="88"/>
      <c r="G42" s="201"/>
      <c r="H42" s="203"/>
      <c r="I42" s="163"/>
      <c r="J42" s="89"/>
      <c r="K42" s="163"/>
      <c r="L42" s="90"/>
      <c r="M42" s="161"/>
      <c r="N42" s="169" t="str">
        <f>IF(H42&lt;&gt;"",VLOOKUP(H42,ListOfClubs,2,FALSE),"")</f>
        <v/>
      </c>
      <c r="O42" s="169" t="str">
        <f>IF(I42&lt;&gt;"",VLOOKUP(I42,Verband,2,FALSE),"")</f>
        <v/>
      </c>
      <c r="P42" s="156" t="str">
        <f t="shared" si="0"/>
        <v/>
      </c>
      <c r="Q42" s="172" t="b">
        <f t="shared" si="1"/>
        <v>0</v>
      </c>
      <c r="R42" s="173" t="str">
        <f>IF(E42&lt;&gt;"",F42&amp;" "&amp;E42,"FALSCH")</f>
        <v>FALSCH</v>
      </c>
      <c r="S42" s="173" t="str">
        <f>IF(H42&lt;&gt;"",IFERROR(VLOOKUP(H42,ListOfClubs,1,FALSE),H42),"FALSCH")</f>
        <v>FALSCH</v>
      </c>
      <c r="T42" s="173" t="str">
        <f>IF(I42&lt;&gt;"",I42,"FALSCH")</f>
        <v>FALSCH</v>
      </c>
      <c r="U42" s="225" t="b">
        <f>IF(L42&lt;&gt;"",IF(VLOOKUP(L42,Wbw_List,3)="e",IF(AND(#REF!="Ja",#REF!="Ja"),"both",IF(#REF!="Ja","figures",IF(#REF!="Ja","free"))),VLOOKUP(VLOOKUP(L42,Wbw_List,3),Disziplinen,3)))</f>
        <v>0</v>
      </c>
    </row>
    <row r="43" spans="1:21" s="86" customFormat="1" ht="13.5" x14ac:dyDescent="0.35">
      <c r="A43" s="171">
        <v>37</v>
      </c>
      <c r="B43" s="144"/>
      <c r="C43" s="246"/>
      <c r="D43" s="143"/>
      <c r="E43" s="87"/>
      <c r="F43" s="88"/>
      <c r="G43" s="201"/>
      <c r="H43" s="203"/>
      <c r="I43" s="163"/>
      <c r="J43" s="89"/>
      <c r="K43" s="163"/>
      <c r="L43" s="90"/>
      <c r="M43" s="161"/>
      <c r="N43" s="169" t="str">
        <f>IF(H43&lt;&gt;"",VLOOKUP(H43,ListOfClubs,2,FALSE),"")</f>
        <v/>
      </c>
      <c r="O43" s="169" t="str">
        <f>IF(I43&lt;&gt;"",VLOOKUP(I43,Verband,2,FALSE),"")</f>
        <v/>
      </c>
      <c r="P43" s="156" t="str">
        <f t="shared" si="0"/>
        <v/>
      </c>
      <c r="Q43" s="172" t="b">
        <f t="shared" si="1"/>
        <v>0</v>
      </c>
      <c r="R43" s="173" t="str">
        <f>IF(E43&lt;&gt;"",F43&amp;" "&amp;E43,"FALSCH")</f>
        <v>FALSCH</v>
      </c>
      <c r="S43" s="173" t="str">
        <f>IF(H43&lt;&gt;"",IFERROR(VLOOKUP(H43,ListOfClubs,1,FALSE),H43),"FALSCH")</f>
        <v>FALSCH</v>
      </c>
      <c r="T43" s="173" t="str">
        <f>IF(I43&lt;&gt;"",I43,"FALSCH")</f>
        <v>FALSCH</v>
      </c>
      <c r="U43" s="225" t="b">
        <f>IF(L43&lt;&gt;"",IF(VLOOKUP(L43,Wbw_List,3)="e",IF(AND(#REF!="Ja",#REF!="Ja"),"both",IF(#REF!="Ja","figures",IF(#REF!="Ja","free"))),VLOOKUP(VLOOKUP(L43,Wbw_List,3),Disziplinen,3)))</f>
        <v>0</v>
      </c>
    </row>
    <row r="44" spans="1:21" s="86" customFormat="1" ht="13.5" x14ac:dyDescent="0.35">
      <c r="A44" s="171">
        <v>38</v>
      </c>
      <c r="B44" s="144"/>
      <c r="C44" s="246"/>
      <c r="D44" s="143"/>
      <c r="E44" s="87"/>
      <c r="F44" s="88"/>
      <c r="G44" s="201"/>
      <c r="H44" s="203"/>
      <c r="I44" s="163"/>
      <c r="J44" s="89"/>
      <c r="K44" s="163"/>
      <c r="L44" s="90"/>
      <c r="M44" s="161"/>
      <c r="N44" s="169" t="str">
        <f>IF(H44&lt;&gt;"",VLOOKUP(H44,ListOfClubs,2,FALSE),"")</f>
        <v/>
      </c>
      <c r="O44" s="169" t="str">
        <f>IF(I44&lt;&gt;"",VLOOKUP(I44,Verband,2,FALSE),"")</f>
        <v/>
      </c>
      <c r="P44" s="156" t="str">
        <f t="shared" si="0"/>
        <v/>
      </c>
      <c r="Q44" s="172" t="b">
        <f t="shared" si="1"/>
        <v>0</v>
      </c>
      <c r="R44" s="173" t="str">
        <f>IF(E44&lt;&gt;"",F44&amp;" "&amp;E44,"FALSCH")</f>
        <v>FALSCH</v>
      </c>
      <c r="S44" s="173" t="str">
        <f>IF(H44&lt;&gt;"",IFERROR(VLOOKUP(H44,ListOfClubs,1,FALSE),H44),"FALSCH")</f>
        <v>FALSCH</v>
      </c>
      <c r="T44" s="173" t="str">
        <f>IF(I44&lt;&gt;"",I44,"FALSCH")</f>
        <v>FALSCH</v>
      </c>
      <c r="U44" s="225" t="b">
        <f>IF(L44&lt;&gt;"",IF(VLOOKUP(L44,Wbw_List,3)="e",IF(AND(#REF!="Ja",#REF!="Ja"),"both",IF(#REF!="Ja","figures",IF(#REF!="Ja","free"))),VLOOKUP(VLOOKUP(L44,Wbw_List,3),Disziplinen,3)))</f>
        <v>0</v>
      </c>
    </row>
    <row r="45" spans="1:21" s="86" customFormat="1" ht="13.5" x14ac:dyDescent="0.35">
      <c r="A45" s="171">
        <v>39</v>
      </c>
      <c r="B45" s="144"/>
      <c r="C45" s="246"/>
      <c r="D45" s="143"/>
      <c r="E45" s="87"/>
      <c r="F45" s="88"/>
      <c r="G45" s="201"/>
      <c r="H45" s="203"/>
      <c r="I45" s="163"/>
      <c r="J45" s="89"/>
      <c r="K45" s="163"/>
      <c r="L45" s="90"/>
      <c r="M45" s="161"/>
      <c r="N45" s="169" t="str">
        <f>IF(H45&lt;&gt;"",VLOOKUP(H45,ListOfClubs,2,FALSE),"")</f>
        <v/>
      </c>
      <c r="O45" s="169" t="str">
        <f>IF(I45&lt;&gt;"",VLOOKUP(I45,Verband,2,FALSE),"")</f>
        <v/>
      </c>
      <c r="P45" s="156" t="str">
        <f t="shared" si="0"/>
        <v/>
      </c>
      <c r="Q45" s="172" t="b">
        <f t="shared" si="1"/>
        <v>0</v>
      </c>
      <c r="R45" s="173" t="str">
        <f>IF(E45&lt;&gt;"",F45&amp;" "&amp;E45,"FALSCH")</f>
        <v>FALSCH</v>
      </c>
      <c r="S45" s="173" t="str">
        <f>IF(H45&lt;&gt;"",IFERROR(VLOOKUP(H45,ListOfClubs,1,FALSE),H45),"FALSCH")</f>
        <v>FALSCH</v>
      </c>
      <c r="T45" s="173" t="str">
        <f>IF(I45&lt;&gt;"",I45,"FALSCH")</f>
        <v>FALSCH</v>
      </c>
      <c r="U45" s="225" t="b">
        <f>IF(L45&lt;&gt;"",IF(VLOOKUP(L45,Wbw_List,3)="e",IF(AND(#REF!="Ja",#REF!="Ja"),"both",IF(#REF!="Ja","figures",IF(#REF!="Ja","free"))),VLOOKUP(VLOOKUP(L45,Wbw_List,3),Disziplinen,3)))</f>
        <v>0</v>
      </c>
    </row>
    <row r="46" spans="1:21" s="86" customFormat="1" ht="13.5" x14ac:dyDescent="0.35">
      <c r="A46" s="171">
        <v>40</v>
      </c>
      <c r="B46" s="144"/>
      <c r="C46" s="246"/>
      <c r="D46" s="143"/>
      <c r="E46" s="87"/>
      <c r="F46" s="88"/>
      <c r="G46" s="201"/>
      <c r="H46" s="203"/>
      <c r="I46" s="163"/>
      <c r="J46" s="89"/>
      <c r="K46" s="163"/>
      <c r="L46" s="90"/>
      <c r="M46" s="161"/>
      <c r="N46" s="169" t="str">
        <f>IF(H46&lt;&gt;"",VLOOKUP(H46,ListOfClubs,2,FALSE),"")</f>
        <v/>
      </c>
      <c r="O46" s="169" t="str">
        <f>IF(I46&lt;&gt;"",VLOOKUP(I46,Verband,2,FALSE),"")</f>
        <v/>
      </c>
      <c r="P46" s="156" t="str">
        <f t="shared" si="0"/>
        <v/>
      </c>
      <c r="Q46" s="172" t="b">
        <f t="shared" si="1"/>
        <v>0</v>
      </c>
      <c r="R46" s="173" t="str">
        <f>IF(E46&lt;&gt;"",F46&amp;" "&amp;E46,"FALSCH")</f>
        <v>FALSCH</v>
      </c>
      <c r="S46" s="173" t="str">
        <f>IF(H46&lt;&gt;"",IFERROR(VLOOKUP(H46,ListOfClubs,1,FALSE),H46),"FALSCH")</f>
        <v>FALSCH</v>
      </c>
      <c r="T46" s="173" t="str">
        <f>IF(I46&lt;&gt;"",I46,"FALSCH")</f>
        <v>FALSCH</v>
      </c>
      <c r="U46" s="225" t="b">
        <f>IF(L46&lt;&gt;"",IF(VLOOKUP(L46,Wbw_List,3)="e",IF(AND(#REF!="Ja",#REF!="Ja"),"both",IF(#REF!="Ja","figures",IF(#REF!="Ja","free"))),VLOOKUP(VLOOKUP(L46,Wbw_List,3),Disziplinen,3)))</f>
        <v>0</v>
      </c>
    </row>
    <row r="47" spans="1:21" s="86" customFormat="1" ht="13.5" x14ac:dyDescent="0.35">
      <c r="A47" s="171">
        <v>41</v>
      </c>
      <c r="B47" s="144"/>
      <c r="C47" s="246"/>
      <c r="D47" s="143"/>
      <c r="E47" s="87"/>
      <c r="F47" s="88"/>
      <c r="G47" s="201"/>
      <c r="H47" s="203"/>
      <c r="I47" s="163"/>
      <c r="J47" s="89"/>
      <c r="K47" s="163"/>
      <c r="L47" s="90"/>
      <c r="M47" s="161"/>
      <c r="N47" s="169" t="str">
        <f>IF(H47&lt;&gt;"",VLOOKUP(H47,ListOfClubs,2,FALSE),"")</f>
        <v/>
      </c>
      <c r="O47" s="169" t="str">
        <f>IF(I47&lt;&gt;"",VLOOKUP(I47,Verband,2,FALSE),"")</f>
        <v/>
      </c>
      <c r="P47" s="156" t="str">
        <f t="shared" si="0"/>
        <v/>
      </c>
      <c r="Q47" s="172" t="b">
        <f t="shared" si="1"/>
        <v>0</v>
      </c>
      <c r="R47" s="173" t="str">
        <f>IF(E47&lt;&gt;"",F47&amp;" "&amp;E47,"FALSCH")</f>
        <v>FALSCH</v>
      </c>
      <c r="S47" s="173" t="str">
        <f>IF(H47&lt;&gt;"",IFERROR(VLOOKUP(H47,ListOfClubs,1,FALSE),H47),"FALSCH")</f>
        <v>FALSCH</v>
      </c>
      <c r="T47" s="173" t="str">
        <f>IF(I47&lt;&gt;"",I47,"FALSCH")</f>
        <v>FALSCH</v>
      </c>
      <c r="U47" s="225" t="b">
        <f>IF(L47&lt;&gt;"",IF(VLOOKUP(L47,Wbw_List,3)="e",IF(AND(#REF!="Ja",#REF!="Ja"),"both",IF(#REF!="Ja","figures",IF(#REF!="Ja","free"))),VLOOKUP(VLOOKUP(L47,Wbw_List,3),Disziplinen,3)))</f>
        <v>0</v>
      </c>
    </row>
    <row r="48" spans="1:21" s="86" customFormat="1" ht="13.5" x14ac:dyDescent="0.35">
      <c r="A48" s="171">
        <v>42</v>
      </c>
      <c r="B48" s="144"/>
      <c r="C48" s="246"/>
      <c r="D48" s="143"/>
      <c r="E48" s="87"/>
      <c r="F48" s="88"/>
      <c r="G48" s="201"/>
      <c r="H48" s="203"/>
      <c r="I48" s="163"/>
      <c r="J48" s="89"/>
      <c r="K48" s="163"/>
      <c r="L48" s="90"/>
      <c r="M48" s="161"/>
      <c r="N48" s="169" t="str">
        <f>IF(H48&lt;&gt;"",VLOOKUP(H48,ListOfClubs,2,FALSE),"")</f>
        <v/>
      </c>
      <c r="O48" s="169" t="str">
        <f>IF(I48&lt;&gt;"",VLOOKUP(I48,Verband,2,FALSE),"")</f>
        <v/>
      </c>
      <c r="P48" s="156" t="str">
        <f t="shared" si="0"/>
        <v/>
      </c>
      <c r="Q48" s="172" t="b">
        <f t="shared" si="1"/>
        <v>0</v>
      </c>
      <c r="R48" s="173" t="str">
        <f>IF(E48&lt;&gt;"",F48&amp;" "&amp;E48,"FALSCH")</f>
        <v>FALSCH</v>
      </c>
      <c r="S48" s="173" t="str">
        <f>IF(H48&lt;&gt;"",IFERROR(VLOOKUP(H48,ListOfClubs,1,FALSE),H48),"FALSCH")</f>
        <v>FALSCH</v>
      </c>
      <c r="T48" s="173" t="str">
        <f>IF(I48&lt;&gt;"",I48,"FALSCH")</f>
        <v>FALSCH</v>
      </c>
      <c r="U48" s="225" t="b">
        <f>IF(L48&lt;&gt;"",IF(VLOOKUP(L48,Wbw_List,3)="e",IF(AND(#REF!="Ja",#REF!="Ja"),"both",IF(#REF!="Ja","figures",IF(#REF!="Ja","free"))),VLOOKUP(VLOOKUP(L48,Wbw_List,3),Disziplinen,3)))</f>
        <v>0</v>
      </c>
    </row>
    <row r="49" spans="1:21" s="86" customFormat="1" ht="13.5" x14ac:dyDescent="0.35">
      <c r="A49" s="171">
        <v>43</v>
      </c>
      <c r="B49" s="144"/>
      <c r="C49" s="246"/>
      <c r="D49" s="143"/>
      <c r="E49" s="87"/>
      <c r="F49" s="88"/>
      <c r="G49" s="201"/>
      <c r="H49" s="203"/>
      <c r="I49" s="163"/>
      <c r="J49" s="89"/>
      <c r="K49" s="163"/>
      <c r="L49" s="90"/>
      <c r="M49" s="161"/>
      <c r="N49" s="169" t="str">
        <f>IF(H49&lt;&gt;"",VLOOKUP(H49,ListOfClubs,2,FALSE),"")</f>
        <v/>
      </c>
      <c r="O49" s="169" t="str">
        <f>IF(I49&lt;&gt;"",VLOOKUP(I49,Verband,2,FALSE),"")</f>
        <v/>
      </c>
      <c r="P49" s="156" t="str">
        <f t="shared" si="0"/>
        <v/>
      </c>
      <c r="Q49" s="172" t="b">
        <f t="shared" si="1"/>
        <v>0</v>
      </c>
      <c r="R49" s="173" t="str">
        <f>IF(E49&lt;&gt;"",F49&amp;" "&amp;E49,"FALSCH")</f>
        <v>FALSCH</v>
      </c>
      <c r="S49" s="173" t="str">
        <f>IF(H49&lt;&gt;"",IFERROR(VLOOKUP(H49,ListOfClubs,1,FALSE),H49),"FALSCH")</f>
        <v>FALSCH</v>
      </c>
      <c r="T49" s="173" t="str">
        <f>IF(I49&lt;&gt;"",I49,"FALSCH")</f>
        <v>FALSCH</v>
      </c>
      <c r="U49" s="225" t="b">
        <f>IF(L49&lt;&gt;"",IF(VLOOKUP(L49,Wbw_List,3)="e",IF(AND(#REF!="Ja",#REF!="Ja"),"both",IF(#REF!="Ja","figures",IF(#REF!="Ja","free"))),VLOOKUP(VLOOKUP(L49,Wbw_List,3),Disziplinen,3)))</f>
        <v>0</v>
      </c>
    </row>
    <row r="50" spans="1:21" s="86" customFormat="1" ht="13.5" x14ac:dyDescent="0.35">
      <c r="A50" s="171">
        <v>44</v>
      </c>
      <c r="B50" s="144"/>
      <c r="C50" s="246"/>
      <c r="D50" s="143"/>
      <c r="E50" s="87"/>
      <c r="F50" s="88"/>
      <c r="G50" s="201"/>
      <c r="H50" s="203"/>
      <c r="I50" s="163"/>
      <c r="J50" s="89"/>
      <c r="K50" s="163"/>
      <c r="L50" s="90"/>
      <c r="M50" s="161"/>
      <c r="N50" s="169" t="str">
        <f>IF(H50&lt;&gt;"",VLOOKUP(H50,ListOfClubs,2,FALSE),"")</f>
        <v/>
      </c>
      <c r="O50" s="169" t="str">
        <f>IF(I50&lt;&gt;"",VLOOKUP(I50,Verband,2,FALSE),"")</f>
        <v/>
      </c>
      <c r="P50" s="156" t="str">
        <f t="shared" si="0"/>
        <v/>
      </c>
      <c r="Q50" s="172" t="b">
        <f t="shared" si="1"/>
        <v>0</v>
      </c>
      <c r="R50" s="173" t="str">
        <f>IF(E50&lt;&gt;"",F50&amp;" "&amp;E50,"FALSCH")</f>
        <v>FALSCH</v>
      </c>
      <c r="S50" s="173" t="str">
        <f>IF(H50&lt;&gt;"",IFERROR(VLOOKUP(H50,ListOfClubs,1,FALSE),H50),"FALSCH")</f>
        <v>FALSCH</v>
      </c>
      <c r="T50" s="173" t="str">
        <f>IF(I50&lt;&gt;"",I50,"FALSCH")</f>
        <v>FALSCH</v>
      </c>
      <c r="U50" s="225" t="b">
        <f>IF(L50&lt;&gt;"",IF(VLOOKUP(L50,Wbw_List,3)="e",IF(AND(#REF!="Ja",#REF!="Ja"),"both",IF(#REF!="Ja","figures",IF(#REF!="Ja","free"))),VLOOKUP(VLOOKUP(L50,Wbw_List,3),Disziplinen,3)))</f>
        <v>0</v>
      </c>
    </row>
    <row r="51" spans="1:21" s="86" customFormat="1" ht="13.5" x14ac:dyDescent="0.35">
      <c r="A51" s="171">
        <v>45</v>
      </c>
      <c r="B51" s="144"/>
      <c r="C51" s="246"/>
      <c r="D51" s="143"/>
      <c r="E51" s="87"/>
      <c r="F51" s="88"/>
      <c r="G51" s="201"/>
      <c r="H51" s="203"/>
      <c r="I51" s="163"/>
      <c r="J51" s="89"/>
      <c r="K51" s="163"/>
      <c r="L51" s="90"/>
      <c r="M51" s="161"/>
      <c r="N51" s="169" t="str">
        <f>IF(H51&lt;&gt;"",VLOOKUP(H51,ListOfClubs,2,FALSE),"")</f>
        <v/>
      </c>
      <c r="O51" s="169" t="str">
        <f>IF(I51&lt;&gt;"",VLOOKUP(I51,Verband,2,FALSE),"")</f>
        <v/>
      </c>
      <c r="P51" s="156" t="str">
        <f t="shared" si="0"/>
        <v/>
      </c>
      <c r="Q51" s="172" t="b">
        <f t="shared" si="1"/>
        <v>0</v>
      </c>
      <c r="R51" s="173" t="str">
        <f>IF(E51&lt;&gt;"",F51&amp;" "&amp;E51,"FALSCH")</f>
        <v>FALSCH</v>
      </c>
      <c r="S51" s="173" t="str">
        <f>IF(H51&lt;&gt;"",IFERROR(VLOOKUP(H51,ListOfClubs,1,FALSE),H51),"FALSCH")</f>
        <v>FALSCH</v>
      </c>
      <c r="T51" s="173" t="str">
        <f>IF(I51&lt;&gt;"",I51,"FALSCH")</f>
        <v>FALSCH</v>
      </c>
      <c r="U51" s="225" t="b">
        <f>IF(L51&lt;&gt;"",IF(VLOOKUP(L51,Wbw_List,3)="e",IF(AND(#REF!="Ja",#REF!="Ja"),"both",IF(#REF!="Ja","figures",IF(#REF!="Ja","free"))),VLOOKUP(VLOOKUP(L51,Wbw_List,3),Disziplinen,3)))</f>
        <v>0</v>
      </c>
    </row>
    <row r="52" spans="1:21" s="86" customFormat="1" ht="13.5" x14ac:dyDescent="0.35">
      <c r="A52" s="171">
        <v>46</v>
      </c>
      <c r="B52" s="144"/>
      <c r="C52" s="246"/>
      <c r="D52" s="143"/>
      <c r="E52" s="87"/>
      <c r="F52" s="88"/>
      <c r="G52" s="201"/>
      <c r="H52" s="203"/>
      <c r="I52" s="163"/>
      <c r="J52" s="89"/>
      <c r="K52" s="163"/>
      <c r="L52" s="90"/>
      <c r="M52" s="161"/>
      <c r="N52" s="169" t="str">
        <f>IF(H52&lt;&gt;"",VLOOKUP(H52,ListOfClubs,2,FALSE),"")</f>
        <v/>
      </c>
      <c r="O52" s="169" t="str">
        <f>IF(I52&lt;&gt;"",VLOOKUP(I52,Verband,2,FALSE),"")</f>
        <v/>
      </c>
      <c r="P52" s="156" t="str">
        <f t="shared" si="0"/>
        <v/>
      </c>
      <c r="Q52" s="172" t="b">
        <f t="shared" si="1"/>
        <v>0</v>
      </c>
      <c r="R52" s="173" t="str">
        <f>IF(E52&lt;&gt;"",F52&amp;" "&amp;E52,"FALSCH")</f>
        <v>FALSCH</v>
      </c>
      <c r="S52" s="173" t="str">
        <f>IF(H52&lt;&gt;"",IFERROR(VLOOKUP(H52,ListOfClubs,1,FALSE),H52),"FALSCH")</f>
        <v>FALSCH</v>
      </c>
      <c r="T52" s="173" t="str">
        <f>IF(I52&lt;&gt;"",I52,"FALSCH")</f>
        <v>FALSCH</v>
      </c>
      <c r="U52" s="225" t="b">
        <f>IF(L52&lt;&gt;"",IF(VLOOKUP(L52,Wbw_List,3)="e",IF(AND(#REF!="Ja",#REF!="Ja"),"both",IF(#REF!="Ja","figures",IF(#REF!="Ja","free"))),VLOOKUP(VLOOKUP(L52,Wbw_List,3),Disziplinen,3)))</f>
        <v>0</v>
      </c>
    </row>
    <row r="53" spans="1:21" s="86" customFormat="1" ht="13.5" x14ac:dyDescent="0.35">
      <c r="A53" s="171">
        <v>47</v>
      </c>
      <c r="B53" s="144"/>
      <c r="C53" s="246"/>
      <c r="D53" s="143"/>
      <c r="E53" s="87"/>
      <c r="F53" s="88"/>
      <c r="G53" s="201"/>
      <c r="H53" s="203"/>
      <c r="I53" s="163"/>
      <c r="J53" s="89"/>
      <c r="K53" s="163"/>
      <c r="L53" s="90"/>
      <c r="M53" s="161"/>
      <c r="N53" s="169" t="str">
        <f>IF(H53&lt;&gt;"",VLOOKUP(H53,ListOfClubs,2,FALSE),"")</f>
        <v/>
      </c>
      <c r="O53" s="169" t="str">
        <f>IF(I53&lt;&gt;"",VLOOKUP(I53,Verband,2,FALSE),"")</f>
        <v/>
      </c>
      <c r="P53" s="156" t="str">
        <f t="shared" si="0"/>
        <v/>
      </c>
      <c r="Q53" s="172" t="b">
        <f t="shared" si="1"/>
        <v>0</v>
      </c>
      <c r="R53" s="173" t="str">
        <f>IF(E53&lt;&gt;"",F53&amp;" "&amp;E53,"FALSCH")</f>
        <v>FALSCH</v>
      </c>
      <c r="S53" s="173" t="str">
        <f>IF(H53&lt;&gt;"",IFERROR(VLOOKUP(H53,ListOfClubs,1,FALSE),H53),"FALSCH")</f>
        <v>FALSCH</v>
      </c>
      <c r="T53" s="173" t="str">
        <f>IF(I53&lt;&gt;"",I53,"FALSCH")</f>
        <v>FALSCH</v>
      </c>
      <c r="U53" s="225" t="b">
        <f>IF(L53&lt;&gt;"",IF(VLOOKUP(L53,Wbw_List,3)="e",IF(AND(#REF!="Ja",#REF!="Ja"),"both",IF(#REF!="Ja","figures",IF(#REF!="Ja","free"))),VLOOKUP(VLOOKUP(L53,Wbw_List,3),Disziplinen,3)))</f>
        <v>0</v>
      </c>
    </row>
    <row r="54" spans="1:21" s="86" customFormat="1" ht="13.5" x14ac:dyDescent="0.35">
      <c r="A54" s="171">
        <v>48</v>
      </c>
      <c r="B54" s="144"/>
      <c r="C54" s="246"/>
      <c r="D54" s="143"/>
      <c r="E54" s="87"/>
      <c r="F54" s="88"/>
      <c r="G54" s="201"/>
      <c r="H54" s="203"/>
      <c r="I54" s="163"/>
      <c r="J54" s="89"/>
      <c r="K54" s="163"/>
      <c r="L54" s="90"/>
      <c r="M54" s="161"/>
      <c r="N54" s="169" t="str">
        <f>IF(H54&lt;&gt;"",VLOOKUP(H54,ListOfClubs,2,FALSE),"")</f>
        <v/>
      </c>
      <c r="O54" s="169" t="str">
        <f>IF(I54&lt;&gt;"",VLOOKUP(I54,Verband,2,FALSE),"")</f>
        <v/>
      </c>
      <c r="P54" s="156" t="str">
        <f t="shared" si="0"/>
        <v/>
      </c>
      <c r="Q54" s="172" t="b">
        <f t="shared" si="1"/>
        <v>0</v>
      </c>
      <c r="R54" s="173" t="str">
        <f>IF(E54&lt;&gt;"",F54&amp;" "&amp;E54,"FALSCH")</f>
        <v>FALSCH</v>
      </c>
      <c r="S54" s="173" t="str">
        <f>IF(H54&lt;&gt;"",IFERROR(VLOOKUP(H54,ListOfClubs,1,FALSE),H54),"FALSCH")</f>
        <v>FALSCH</v>
      </c>
      <c r="T54" s="173" t="str">
        <f>IF(I54&lt;&gt;"",I54,"FALSCH")</f>
        <v>FALSCH</v>
      </c>
      <c r="U54" s="225" t="b">
        <f>IF(L54&lt;&gt;"",IF(VLOOKUP(L54,Wbw_List,3)="e",IF(AND(#REF!="Ja",#REF!="Ja"),"both",IF(#REF!="Ja","figures",IF(#REF!="Ja","free"))),VLOOKUP(VLOOKUP(L54,Wbw_List,3),Disziplinen,3)))</f>
        <v>0</v>
      </c>
    </row>
    <row r="55" spans="1:21" s="86" customFormat="1" ht="13.5" x14ac:dyDescent="0.35">
      <c r="A55" s="171">
        <v>49</v>
      </c>
      <c r="B55" s="144"/>
      <c r="C55" s="246"/>
      <c r="D55" s="143"/>
      <c r="E55" s="87"/>
      <c r="F55" s="88"/>
      <c r="G55" s="201"/>
      <c r="H55" s="203"/>
      <c r="I55" s="163"/>
      <c r="J55" s="89"/>
      <c r="K55" s="163"/>
      <c r="L55" s="90"/>
      <c r="M55" s="161"/>
      <c r="N55" s="169" t="str">
        <f>IF(H55&lt;&gt;"",VLOOKUP(H55,ListOfClubs,2,FALSE),"")</f>
        <v/>
      </c>
      <c r="O55" s="169" t="str">
        <f>IF(I55&lt;&gt;"",VLOOKUP(I55,Verband,2,FALSE),"")</f>
        <v/>
      </c>
      <c r="P55" s="156" t="str">
        <f t="shared" si="0"/>
        <v/>
      </c>
      <c r="Q55" s="172" t="b">
        <f t="shared" si="1"/>
        <v>0</v>
      </c>
      <c r="R55" s="173" t="str">
        <f>IF(E55&lt;&gt;"",F55&amp;" "&amp;E55,"FALSCH")</f>
        <v>FALSCH</v>
      </c>
      <c r="S55" s="173" t="str">
        <f>IF(H55&lt;&gt;"",IFERROR(VLOOKUP(H55,ListOfClubs,1,FALSE),H55),"FALSCH")</f>
        <v>FALSCH</v>
      </c>
      <c r="T55" s="173" t="str">
        <f>IF(I55&lt;&gt;"",I55,"FALSCH")</f>
        <v>FALSCH</v>
      </c>
      <c r="U55" s="225" t="b">
        <f>IF(L55&lt;&gt;"",IF(VLOOKUP(L55,Wbw_List,3)="e",IF(AND(#REF!="Ja",#REF!="Ja"),"both",IF(#REF!="Ja","figures",IF(#REF!="Ja","free"))),VLOOKUP(VLOOKUP(L55,Wbw_List,3),Disziplinen,3)))</f>
        <v>0</v>
      </c>
    </row>
    <row r="56" spans="1:21" s="86" customFormat="1" ht="13.5" x14ac:dyDescent="0.35">
      <c r="A56" s="171">
        <v>50</v>
      </c>
      <c r="B56" s="144"/>
      <c r="C56" s="246"/>
      <c r="D56" s="143"/>
      <c r="E56" s="87"/>
      <c r="F56" s="88"/>
      <c r="G56" s="201"/>
      <c r="H56" s="203"/>
      <c r="I56" s="163"/>
      <c r="J56" s="89"/>
      <c r="K56" s="163"/>
      <c r="L56" s="90"/>
      <c r="M56" s="161"/>
      <c r="N56" s="169" t="str">
        <f>IF(H56&lt;&gt;"",VLOOKUP(H56,ListOfClubs,2,FALSE),"")</f>
        <v/>
      </c>
      <c r="O56" s="169" t="str">
        <f>IF(I56&lt;&gt;"",VLOOKUP(I56,Verband,2,FALSE),"")</f>
        <v/>
      </c>
      <c r="P56" s="156" t="str">
        <f t="shared" si="0"/>
        <v/>
      </c>
      <c r="Q56" s="172" t="b">
        <f t="shared" si="1"/>
        <v>0</v>
      </c>
      <c r="R56" s="173" t="str">
        <f>IF(E56&lt;&gt;"",F56&amp;" "&amp;E56,"FALSCH")</f>
        <v>FALSCH</v>
      </c>
      <c r="S56" s="173" t="str">
        <f>IF(H56&lt;&gt;"",IFERROR(VLOOKUP(H56,ListOfClubs,1,FALSE),H56),"FALSCH")</f>
        <v>FALSCH</v>
      </c>
      <c r="T56" s="173" t="str">
        <f>IF(I56&lt;&gt;"",I56,"FALSCH")</f>
        <v>FALSCH</v>
      </c>
      <c r="U56" s="225" t="b">
        <f>IF(L56&lt;&gt;"",IF(VLOOKUP(L56,Wbw_List,3)="e",IF(AND(#REF!="Ja",#REF!="Ja"),"both",IF(#REF!="Ja","figures",IF(#REF!="Ja","free"))),VLOOKUP(VLOOKUP(L56,Wbw_List,3),Disziplinen,3)))</f>
        <v>0</v>
      </c>
    </row>
    <row r="57" spans="1:21" s="86" customFormat="1" ht="13.5" x14ac:dyDescent="0.35">
      <c r="A57" s="171">
        <v>51</v>
      </c>
      <c r="B57" s="144"/>
      <c r="C57" s="246"/>
      <c r="D57" s="143"/>
      <c r="E57" s="87"/>
      <c r="F57" s="88"/>
      <c r="G57" s="201"/>
      <c r="H57" s="203"/>
      <c r="I57" s="163"/>
      <c r="J57" s="89"/>
      <c r="K57" s="163"/>
      <c r="L57" s="90"/>
      <c r="M57" s="161"/>
      <c r="N57" s="169" t="str">
        <f>IF(H57&lt;&gt;"",VLOOKUP(H57,ListOfClubs,2,FALSE),"")</f>
        <v/>
      </c>
      <c r="O57" s="169" t="str">
        <f>IF(I57&lt;&gt;"",VLOOKUP(I57,Verband,2,FALSE),"")</f>
        <v/>
      </c>
      <c r="P57" s="156" t="str">
        <f t="shared" si="0"/>
        <v/>
      </c>
      <c r="Q57" s="172" t="b">
        <f t="shared" si="1"/>
        <v>0</v>
      </c>
      <c r="R57" s="173" t="str">
        <f>IF(E57&lt;&gt;"",F57&amp;" "&amp;E57,"FALSCH")</f>
        <v>FALSCH</v>
      </c>
      <c r="S57" s="173" t="str">
        <f>IF(H57&lt;&gt;"",IFERROR(VLOOKUP(H57,ListOfClubs,1,FALSE),H57),"FALSCH")</f>
        <v>FALSCH</v>
      </c>
      <c r="T57" s="173" t="str">
        <f>IF(I57&lt;&gt;"",I57,"FALSCH")</f>
        <v>FALSCH</v>
      </c>
      <c r="U57" s="225" t="b">
        <f>IF(L57&lt;&gt;"",IF(VLOOKUP(L57,Wbw_List,3)="e",IF(AND(#REF!="Ja",#REF!="Ja"),"both",IF(#REF!="Ja","figures",IF(#REF!="Ja","free"))),VLOOKUP(VLOOKUP(L57,Wbw_List,3),Disziplinen,3)))</f>
        <v>0</v>
      </c>
    </row>
    <row r="58" spans="1:21" s="86" customFormat="1" ht="13.5" x14ac:dyDescent="0.35">
      <c r="A58" s="171">
        <v>52</v>
      </c>
      <c r="B58" s="144"/>
      <c r="C58" s="246"/>
      <c r="D58" s="143"/>
      <c r="E58" s="87"/>
      <c r="F58" s="88"/>
      <c r="G58" s="201"/>
      <c r="H58" s="203"/>
      <c r="I58" s="163"/>
      <c r="J58" s="89"/>
      <c r="K58" s="163"/>
      <c r="L58" s="90"/>
      <c r="M58" s="161"/>
      <c r="N58" s="169" t="str">
        <f>IF(H58&lt;&gt;"",VLOOKUP(H58,ListOfClubs,2,FALSE),"")</f>
        <v/>
      </c>
      <c r="O58" s="169" t="str">
        <f>IF(I58&lt;&gt;"",VLOOKUP(I58,Verband,2,FALSE),"")</f>
        <v/>
      </c>
      <c r="P58" s="156" t="str">
        <f t="shared" si="0"/>
        <v/>
      </c>
      <c r="Q58" s="172" t="b">
        <f t="shared" si="1"/>
        <v>0</v>
      </c>
      <c r="R58" s="173" t="str">
        <f>IF(E58&lt;&gt;"",F58&amp;" "&amp;E58,"FALSCH")</f>
        <v>FALSCH</v>
      </c>
      <c r="S58" s="173" t="str">
        <f>IF(H58&lt;&gt;"",IFERROR(VLOOKUP(H58,ListOfClubs,1,FALSE),H58),"FALSCH")</f>
        <v>FALSCH</v>
      </c>
      <c r="T58" s="173" t="str">
        <f>IF(I58&lt;&gt;"",I58,"FALSCH")</f>
        <v>FALSCH</v>
      </c>
      <c r="U58" s="225" t="b">
        <f>IF(L58&lt;&gt;"",IF(VLOOKUP(L58,Wbw_List,3)="e",IF(AND(#REF!="Ja",#REF!="Ja"),"both",IF(#REF!="Ja","figures",IF(#REF!="Ja","free"))),VLOOKUP(VLOOKUP(L58,Wbw_List,3),Disziplinen,3)))</f>
        <v>0</v>
      </c>
    </row>
    <row r="59" spans="1:21" s="86" customFormat="1" ht="13.5" x14ac:dyDescent="0.35">
      <c r="A59" s="171">
        <v>53</v>
      </c>
      <c r="B59" s="144"/>
      <c r="C59" s="246"/>
      <c r="D59" s="143"/>
      <c r="E59" s="87"/>
      <c r="F59" s="88"/>
      <c r="G59" s="201"/>
      <c r="H59" s="203"/>
      <c r="I59" s="163"/>
      <c r="J59" s="89"/>
      <c r="K59" s="163"/>
      <c r="L59" s="90"/>
      <c r="M59" s="161"/>
      <c r="N59" s="169" t="str">
        <f>IF(H59&lt;&gt;"",VLOOKUP(H59,ListOfClubs,2,FALSE),"")</f>
        <v/>
      </c>
      <c r="O59" s="169" t="str">
        <f>IF(I59&lt;&gt;"",VLOOKUP(I59,Verband,2,FALSE),"")</f>
        <v/>
      </c>
      <c r="P59" s="156" t="str">
        <f t="shared" si="0"/>
        <v/>
      </c>
      <c r="Q59" s="172" t="b">
        <f t="shared" si="1"/>
        <v>0</v>
      </c>
      <c r="R59" s="173" t="str">
        <f>IF(E59&lt;&gt;"",F59&amp;" "&amp;E59,"FALSCH")</f>
        <v>FALSCH</v>
      </c>
      <c r="S59" s="173" t="str">
        <f>IF(H59&lt;&gt;"",IFERROR(VLOOKUP(H59,ListOfClubs,1,FALSE),H59),"FALSCH")</f>
        <v>FALSCH</v>
      </c>
      <c r="T59" s="173" t="str">
        <f>IF(I59&lt;&gt;"",I59,"FALSCH")</f>
        <v>FALSCH</v>
      </c>
      <c r="U59" s="225" t="b">
        <f>IF(L59&lt;&gt;"",IF(VLOOKUP(L59,Wbw_List,3)="e",IF(AND(#REF!="Ja",#REF!="Ja"),"both",IF(#REF!="Ja","figures",IF(#REF!="Ja","free"))),VLOOKUP(VLOOKUP(L59,Wbw_List,3),Disziplinen,3)))</f>
        <v>0</v>
      </c>
    </row>
    <row r="60" spans="1:21" s="86" customFormat="1" ht="13.5" x14ac:dyDescent="0.35">
      <c r="A60" s="171">
        <v>54</v>
      </c>
      <c r="B60" s="144"/>
      <c r="C60" s="246"/>
      <c r="D60" s="143"/>
      <c r="E60" s="87"/>
      <c r="F60" s="88"/>
      <c r="G60" s="201"/>
      <c r="H60" s="203"/>
      <c r="I60" s="163"/>
      <c r="J60" s="89"/>
      <c r="K60" s="163"/>
      <c r="L60" s="90"/>
      <c r="M60" s="161"/>
      <c r="N60" s="169" t="str">
        <f>IF(H60&lt;&gt;"",VLOOKUP(H60,ListOfClubs,2,FALSE),"")</f>
        <v/>
      </c>
      <c r="O60" s="169" t="str">
        <f>IF(I60&lt;&gt;"",VLOOKUP(I60,Verband,2,FALSE),"")</f>
        <v/>
      </c>
      <c r="P60" s="156" t="str">
        <f t="shared" si="0"/>
        <v/>
      </c>
      <c r="Q60" s="172" t="b">
        <f t="shared" si="1"/>
        <v>0</v>
      </c>
      <c r="R60" s="173" t="str">
        <f>IF(E60&lt;&gt;"",F60&amp;" "&amp;E60,"FALSCH")</f>
        <v>FALSCH</v>
      </c>
      <c r="S60" s="173" t="str">
        <f>IF(H60&lt;&gt;"",IFERROR(VLOOKUP(H60,ListOfClubs,1,FALSE),H60),"FALSCH")</f>
        <v>FALSCH</v>
      </c>
      <c r="T60" s="173" t="str">
        <f>IF(I60&lt;&gt;"",I60,"FALSCH")</f>
        <v>FALSCH</v>
      </c>
      <c r="U60" s="225" t="b">
        <f>IF(L60&lt;&gt;"",IF(VLOOKUP(L60,Wbw_List,3)="e",IF(AND(#REF!="Ja",#REF!="Ja"),"both",IF(#REF!="Ja","figures",IF(#REF!="Ja","free"))),VLOOKUP(VLOOKUP(L60,Wbw_List,3),Disziplinen,3)))</f>
        <v>0</v>
      </c>
    </row>
    <row r="61" spans="1:21" s="86" customFormat="1" ht="13.5" x14ac:dyDescent="0.35">
      <c r="A61" s="171">
        <v>55</v>
      </c>
      <c r="B61" s="144"/>
      <c r="C61" s="246"/>
      <c r="D61" s="143"/>
      <c r="E61" s="87"/>
      <c r="F61" s="88"/>
      <c r="G61" s="201"/>
      <c r="H61" s="203"/>
      <c r="I61" s="163"/>
      <c r="J61" s="89"/>
      <c r="K61" s="163"/>
      <c r="L61" s="90"/>
      <c r="M61" s="161"/>
      <c r="N61" s="169" t="str">
        <f>IF(H61&lt;&gt;"",VLOOKUP(H61,ListOfClubs,2,FALSE),"")</f>
        <v/>
      </c>
      <c r="O61" s="169" t="str">
        <f>IF(I61&lt;&gt;"",VLOOKUP(I61,Verband,2,FALSE),"")</f>
        <v/>
      </c>
      <c r="P61" s="156" t="str">
        <f t="shared" si="0"/>
        <v/>
      </c>
      <c r="Q61" s="172" t="b">
        <f t="shared" si="1"/>
        <v>0</v>
      </c>
      <c r="R61" s="173" t="str">
        <f>IF(E61&lt;&gt;"",F61&amp;" "&amp;E61,"FALSCH")</f>
        <v>FALSCH</v>
      </c>
      <c r="S61" s="173" t="str">
        <f>IF(H61&lt;&gt;"",IFERROR(VLOOKUP(H61,ListOfClubs,1,FALSE),H61),"FALSCH")</f>
        <v>FALSCH</v>
      </c>
      <c r="T61" s="173" t="str">
        <f>IF(I61&lt;&gt;"",I61,"FALSCH")</f>
        <v>FALSCH</v>
      </c>
      <c r="U61" s="225" t="b">
        <f>IF(L61&lt;&gt;"",IF(VLOOKUP(L61,Wbw_List,3)="e",IF(AND(#REF!="Ja",#REF!="Ja"),"both",IF(#REF!="Ja","figures",IF(#REF!="Ja","free"))),VLOOKUP(VLOOKUP(L61,Wbw_List,3),Disziplinen,3)))</f>
        <v>0</v>
      </c>
    </row>
    <row r="62" spans="1:21" s="86" customFormat="1" ht="13.5" x14ac:dyDescent="0.35">
      <c r="A62" s="171">
        <v>56</v>
      </c>
      <c r="B62" s="144"/>
      <c r="C62" s="246"/>
      <c r="D62" s="143"/>
      <c r="E62" s="87"/>
      <c r="F62" s="88"/>
      <c r="G62" s="201"/>
      <c r="H62" s="203"/>
      <c r="I62" s="163"/>
      <c r="J62" s="89"/>
      <c r="K62" s="163"/>
      <c r="L62" s="90"/>
      <c r="M62" s="161"/>
      <c r="N62" s="169" t="str">
        <f>IF(H62&lt;&gt;"",VLOOKUP(H62,ListOfClubs,2,FALSE),"")</f>
        <v/>
      </c>
      <c r="O62" s="169" t="str">
        <f>IF(I62&lt;&gt;"",VLOOKUP(I62,Verband,2,FALSE),"")</f>
        <v/>
      </c>
      <c r="P62" s="156" t="str">
        <f t="shared" si="0"/>
        <v/>
      </c>
      <c r="Q62" s="172" t="b">
        <f t="shared" si="1"/>
        <v>0</v>
      </c>
      <c r="R62" s="173" t="str">
        <f>IF(E62&lt;&gt;"",F62&amp;" "&amp;E62,"FALSCH")</f>
        <v>FALSCH</v>
      </c>
      <c r="S62" s="173" t="str">
        <f>IF(H62&lt;&gt;"",IFERROR(VLOOKUP(H62,ListOfClubs,1,FALSE),H62),"FALSCH")</f>
        <v>FALSCH</v>
      </c>
      <c r="T62" s="173" t="str">
        <f>IF(I62&lt;&gt;"",I62,"FALSCH")</f>
        <v>FALSCH</v>
      </c>
      <c r="U62" s="225" t="b">
        <f>IF(L62&lt;&gt;"",IF(VLOOKUP(L62,Wbw_List,3)="e",IF(AND(#REF!="Ja",#REF!="Ja"),"both",IF(#REF!="Ja","figures",IF(#REF!="Ja","free"))),VLOOKUP(VLOOKUP(L62,Wbw_List,3),Disziplinen,3)))</f>
        <v>0</v>
      </c>
    </row>
    <row r="63" spans="1:21" s="86" customFormat="1" ht="13.5" x14ac:dyDescent="0.35">
      <c r="A63" s="171">
        <v>57</v>
      </c>
      <c r="B63" s="144"/>
      <c r="C63" s="246"/>
      <c r="D63" s="143"/>
      <c r="E63" s="87"/>
      <c r="F63" s="88"/>
      <c r="G63" s="201"/>
      <c r="H63" s="203"/>
      <c r="I63" s="163"/>
      <c r="J63" s="89"/>
      <c r="K63" s="163"/>
      <c r="L63" s="90"/>
      <c r="M63" s="161"/>
      <c r="N63" s="169" t="str">
        <f>IF(H63&lt;&gt;"",VLOOKUP(H63,ListOfClubs,2,FALSE),"")</f>
        <v/>
      </c>
      <c r="O63" s="169" t="str">
        <f>IF(I63&lt;&gt;"",VLOOKUP(I63,Verband,2,FALSE),"")</f>
        <v/>
      </c>
      <c r="P63" s="156" t="str">
        <f t="shared" si="0"/>
        <v/>
      </c>
      <c r="Q63" s="172" t="b">
        <f t="shared" si="1"/>
        <v>0</v>
      </c>
      <c r="R63" s="173" t="str">
        <f>IF(E63&lt;&gt;"",F63&amp;" "&amp;E63,"FALSCH")</f>
        <v>FALSCH</v>
      </c>
      <c r="S63" s="173" t="str">
        <f>IF(H63&lt;&gt;"",IFERROR(VLOOKUP(H63,ListOfClubs,1,FALSE),H63),"FALSCH")</f>
        <v>FALSCH</v>
      </c>
      <c r="T63" s="173" t="str">
        <f>IF(I63&lt;&gt;"",I63,"FALSCH")</f>
        <v>FALSCH</v>
      </c>
      <c r="U63" s="225" t="b">
        <f>IF(L63&lt;&gt;"",IF(VLOOKUP(L63,Wbw_List,3)="e",IF(AND(#REF!="Ja",#REF!="Ja"),"both",IF(#REF!="Ja","figures",IF(#REF!="Ja","free"))),VLOOKUP(VLOOKUP(L63,Wbw_List,3),Disziplinen,3)))</f>
        <v>0</v>
      </c>
    </row>
    <row r="64" spans="1:21" s="86" customFormat="1" ht="13.5" x14ac:dyDescent="0.35">
      <c r="A64" s="171">
        <v>58</v>
      </c>
      <c r="B64" s="144"/>
      <c r="C64" s="246"/>
      <c r="D64" s="143"/>
      <c r="E64" s="87"/>
      <c r="F64" s="88"/>
      <c r="G64" s="201"/>
      <c r="H64" s="203"/>
      <c r="I64" s="163"/>
      <c r="J64" s="89"/>
      <c r="K64" s="163"/>
      <c r="L64" s="90"/>
      <c r="M64" s="215"/>
      <c r="N64" s="169" t="str">
        <f>IF(H64&lt;&gt;"",VLOOKUP(H64,ListOfClubs,2,FALSE),"")</f>
        <v/>
      </c>
      <c r="O64" s="169" t="str">
        <f>IF(I64&lt;&gt;"",VLOOKUP(I64,Verband,2,FALSE),"")</f>
        <v/>
      </c>
      <c r="P64" s="156" t="str">
        <f t="shared" si="0"/>
        <v/>
      </c>
      <c r="Q64" s="172" t="b">
        <f t="shared" si="1"/>
        <v>0</v>
      </c>
      <c r="R64" s="173" t="str">
        <f>IF(E64&lt;&gt;"",F64&amp;" "&amp;E64,"FALSCH")</f>
        <v>FALSCH</v>
      </c>
      <c r="S64" s="173" t="str">
        <f>IF(H64&lt;&gt;"",IFERROR(VLOOKUP(H64,ListOfClubs,1,FALSE),H64),"FALSCH")</f>
        <v>FALSCH</v>
      </c>
      <c r="T64" s="173" t="str">
        <f>IF(I64&lt;&gt;"",I64,"FALSCH")</f>
        <v>FALSCH</v>
      </c>
      <c r="U64" s="225" t="b">
        <f>IF(L64&lt;&gt;"",IF(VLOOKUP(L64,Wbw_List,3)="e",IF(AND(#REF!="Ja",#REF!="Ja"),"both",IF(#REF!="Ja","figures",IF(#REF!="Ja","free"))),VLOOKUP(VLOOKUP(L64,Wbw_List,3),Disziplinen,3)))</f>
        <v>0</v>
      </c>
    </row>
    <row r="65" spans="1:21" s="86" customFormat="1" ht="13.5" x14ac:dyDescent="0.35">
      <c r="A65" s="171">
        <v>59</v>
      </c>
      <c r="B65" s="144"/>
      <c r="C65" s="246"/>
      <c r="D65" s="143"/>
      <c r="E65" s="87"/>
      <c r="F65" s="88"/>
      <c r="G65" s="201"/>
      <c r="H65" s="203"/>
      <c r="I65" s="163"/>
      <c r="J65" s="89"/>
      <c r="K65" s="163"/>
      <c r="L65" s="90"/>
      <c r="M65" s="161"/>
      <c r="N65" s="169" t="str">
        <f>IF(H65&lt;&gt;"",VLOOKUP(H65,ListOfClubs,2,FALSE),"")</f>
        <v/>
      </c>
      <c r="O65" s="169" t="str">
        <f>IF(I65&lt;&gt;"",VLOOKUP(I65,Verband,2,FALSE),"")</f>
        <v/>
      </c>
      <c r="P65" s="156" t="str">
        <f t="shared" si="0"/>
        <v/>
      </c>
      <c r="Q65" s="172" t="b">
        <f t="shared" si="1"/>
        <v>0</v>
      </c>
      <c r="R65" s="173" t="str">
        <f>IF(E65&lt;&gt;"",F65&amp;" "&amp;E65,"FALSCH")</f>
        <v>FALSCH</v>
      </c>
      <c r="S65" s="173" t="str">
        <f>IF(H65&lt;&gt;"",IFERROR(VLOOKUP(H65,ListOfClubs,1,FALSE),H65),"FALSCH")</f>
        <v>FALSCH</v>
      </c>
      <c r="T65" s="173" t="str">
        <f>IF(I65&lt;&gt;"",I65,"FALSCH")</f>
        <v>FALSCH</v>
      </c>
      <c r="U65" s="225" t="b">
        <f>IF(L65&lt;&gt;"",IF(VLOOKUP(L65,Wbw_List,3)="e",IF(AND(#REF!="Ja",#REF!="Ja"),"both",IF(#REF!="Ja","figures",IF(#REF!="Ja","free"))),VLOOKUP(VLOOKUP(L65,Wbw_List,3),Disziplinen,3)))</f>
        <v>0</v>
      </c>
    </row>
    <row r="66" spans="1:21" s="86" customFormat="1" ht="13.5" x14ac:dyDescent="0.35">
      <c r="A66" s="171">
        <v>60</v>
      </c>
      <c r="B66" s="144"/>
      <c r="C66" s="246"/>
      <c r="D66" s="143"/>
      <c r="E66" s="87"/>
      <c r="F66" s="88"/>
      <c r="G66" s="201"/>
      <c r="H66" s="203"/>
      <c r="I66" s="163"/>
      <c r="J66" s="89"/>
      <c r="K66" s="163"/>
      <c r="L66" s="90"/>
      <c r="M66" s="161"/>
      <c r="N66" s="169" t="str">
        <f>IF(H66&lt;&gt;"",VLOOKUP(H66,ListOfClubs,2,FALSE),"")</f>
        <v/>
      </c>
      <c r="O66" s="169" t="str">
        <f>IF(I66&lt;&gt;"",VLOOKUP(I66,Verband,2,FALSE),"")</f>
        <v/>
      </c>
      <c r="P66" s="156" t="str">
        <f t="shared" si="0"/>
        <v/>
      </c>
      <c r="Q66" s="172" t="b">
        <f t="shared" si="1"/>
        <v>0</v>
      </c>
      <c r="R66" s="173" t="str">
        <f>IF(E66&lt;&gt;"",F66&amp;" "&amp;E66,"FALSCH")</f>
        <v>FALSCH</v>
      </c>
      <c r="S66" s="173" t="str">
        <f>IF(H66&lt;&gt;"",IFERROR(VLOOKUP(H66,ListOfClubs,1,FALSE),H66),"FALSCH")</f>
        <v>FALSCH</v>
      </c>
      <c r="T66" s="173" t="str">
        <f>IF(I66&lt;&gt;"",I66,"FALSCH")</f>
        <v>FALSCH</v>
      </c>
      <c r="U66" s="225" t="b">
        <f>IF(L66&lt;&gt;"",IF(VLOOKUP(L66,Wbw_List,3)="e",IF(AND(#REF!="Ja",#REF!="Ja"),"both",IF(#REF!="Ja","figures",IF(#REF!="Ja","free"))),VLOOKUP(VLOOKUP(L66,Wbw_List,3),Disziplinen,3)))</f>
        <v>0</v>
      </c>
    </row>
    <row r="67" spans="1:21" s="86" customFormat="1" ht="13.5" x14ac:dyDescent="0.35">
      <c r="A67" s="171">
        <v>61</v>
      </c>
      <c r="B67" s="144"/>
      <c r="C67" s="246"/>
      <c r="D67" s="143"/>
      <c r="E67" s="87"/>
      <c r="F67" s="88"/>
      <c r="G67" s="201"/>
      <c r="H67" s="203"/>
      <c r="I67" s="163"/>
      <c r="J67" s="89"/>
      <c r="K67" s="163"/>
      <c r="L67" s="90"/>
      <c r="M67" s="161"/>
      <c r="N67" s="169" t="str">
        <f>IF(H67&lt;&gt;"",VLOOKUP(H67,ListOfClubs,2,FALSE),"")</f>
        <v/>
      </c>
      <c r="O67" s="169" t="str">
        <f>IF(I67&lt;&gt;"",VLOOKUP(I67,Verband,2,FALSE),"")</f>
        <v/>
      </c>
      <c r="P67" s="156" t="str">
        <f t="shared" si="0"/>
        <v/>
      </c>
      <c r="Q67" s="172" t="b">
        <f t="shared" si="1"/>
        <v>0</v>
      </c>
      <c r="R67" s="173" t="str">
        <f>IF(E67&lt;&gt;"",F67&amp;" "&amp;E67,"FALSCH")</f>
        <v>FALSCH</v>
      </c>
      <c r="S67" s="173" t="str">
        <f>IF(H67&lt;&gt;"",IFERROR(VLOOKUP(H67,ListOfClubs,1,FALSE),H67),"FALSCH")</f>
        <v>FALSCH</v>
      </c>
      <c r="T67" s="173" t="str">
        <f>IF(I67&lt;&gt;"",I67,"FALSCH")</f>
        <v>FALSCH</v>
      </c>
      <c r="U67" s="225" t="b">
        <f>IF(L67&lt;&gt;"",IF(VLOOKUP(L67,Wbw_List,3)="e",IF(AND(#REF!="Ja",#REF!="Ja"),"both",IF(#REF!="Ja","figures",IF(#REF!="Ja","free"))),VLOOKUP(VLOOKUP(L67,Wbw_List,3),Disziplinen,3)))</f>
        <v>0</v>
      </c>
    </row>
    <row r="68" spans="1:21" s="86" customFormat="1" ht="13.5" x14ac:dyDescent="0.35">
      <c r="A68" s="171">
        <v>62</v>
      </c>
      <c r="B68" s="144"/>
      <c r="C68" s="246"/>
      <c r="D68" s="143"/>
      <c r="E68" s="87"/>
      <c r="F68" s="88"/>
      <c r="G68" s="201"/>
      <c r="H68" s="203"/>
      <c r="I68" s="163"/>
      <c r="J68" s="89"/>
      <c r="K68" s="163"/>
      <c r="L68" s="90"/>
      <c r="M68" s="161"/>
      <c r="N68" s="169" t="str">
        <f>IF(H68&lt;&gt;"",VLOOKUP(H68,ListOfClubs,2,FALSE),"")</f>
        <v/>
      </c>
      <c r="O68" s="169" t="str">
        <f>IF(I68&lt;&gt;"",VLOOKUP(I68,Verband,2,FALSE),"")</f>
        <v/>
      </c>
      <c r="P68" s="156" t="str">
        <f t="shared" si="0"/>
        <v/>
      </c>
      <c r="Q68" s="172" t="b">
        <f t="shared" si="1"/>
        <v>0</v>
      </c>
      <c r="R68" s="173" t="str">
        <f>IF(E68&lt;&gt;"",F68&amp;" "&amp;E68,"FALSCH")</f>
        <v>FALSCH</v>
      </c>
      <c r="S68" s="173" t="str">
        <f>IF(H68&lt;&gt;"",IFERROR(VLOOKUP(H68,ListOfClubs,1,FALSE),H68),"FALSCH")</f>
        <v>FALSCH</v>
      </c>
      <c r="T68" s="173" t="str">
        <f>IF(I68&lt;&gt;"",I68,"FALSCH")</f>
        <v>FALSCH</v>
      </c>
      <c r="U68" s="225" t="b">
        <f>IF(L68&lt;&gt;"",IF(VLOOKUP(L68,Wbw_List,3)="e",IF(AND(#REF!="Ja",#REF!="Ja"),"both",IF(#REF!="Ja","figures",IF(#REF!="Ja","free"))),VLOOKUP(VLOOKUP(L68,Wbw_List,3),Disziplinen,3)))</f>
        <v>0</v>
      </c>
    </row>
    <row r="69" spans="1:21" s="86" customFormat="1" ht="13.5" x14ac:dyDescent="0.35">
      <c r="A69" s="171">
        <v>63</v>
      </c>
      <c r="B69" s="144"/>
      <c r="C69" s="246"/>
      <c r="D69" s="143"/>
      <c r="E69" s="87"/>
      <c r="F69" s="88"/>
      <c r="G69" s="201"/>
      <c r="H69" s="203"/>
      <c r="I69" s="163"/>
      <c r="J69" s="89"/>
      <c r="K69" s="163"/>
      <c r="L69" s="90"/>
      <c r="M69" s="161"/>
      <c r="N69" s="169" t="str">
        <f>IF(H69&lt;&gt;"",VLOOKUP(H69,ListOfClubs,2,FALSE),"")</f>
        <v/>
      </c>
      <c r="O69" s="169" t="str">
        <f>IF(I69&lt;&gt;"",VLOOKUP(I69,Verband,2,FALSE),"")</f>
        <v/>
      </c>
      <c r="P69" s="156" t="str">
        <f t="shared" si="0"/>
        <v/>
      </c>
      <c r="Q69" s="172" t="b">
        <f t="shared" si="1"/>
        <v>0</v>
      </c>
      <c r="R69" s="173" t="str">
        <f>IF(E69&lt;&gt;"",F69&amp;" "&amp;E69,"FALSCH")</f>
        <v>FALSCH</v>
      </c>
      <c r="S69" s="173" t="str">
        <f>IF(H69&lt;&gt;"",IFERROR(VLOOKUP(H69,ListOfClubs,1,FALSE),H69),"FALSCH")</f>
        <v>FALSCH</v>
      </c>
      <c r="T69" s="173" t="str">
        <f>IF(I69&lt;&gt;"",I69,"FALSCH")</f>
        <v>FALSCH</v>
      </c>
      <c r="U69" s="225" t="b">
        <f>IF(L69&lt;&gt;"",IF(VLOOKUP(L69,Wbw_List,3)="e",IF(AND(#REF!="Ja",#REF!="Ja"),"both",IF(#REF!="Ja","figures",IF(#REF!="Ja","free"))),VLOOKUP(VLOOKUP(L69,Wbw_List,3),Disziplinen,3)))</f>
        <v>0</v>
      </c>
    </row>
    <row r="70" spans="1:21" s="86" customFormat="1" ht="13.5" x14ac:dyDescent="0.35">
      <c r="A70" s="171">
        <v>64</v>
      </c>
      <c r="B70" s="144"/>
      <c r="C70" s="246"/>
      <c r="D70" s="143"/>
      <c r="E70" s="87"/>
      <c r="F70" s="88"/>
      <c r="G70" s="201"/>
      <c r="H70" s="203"/>
      <c r="I70" s="163"/>
      <c r="J70" s="89"/>
      <c r="K70" s="163"/>
      <c r="L70" s="90"/>
      <c r="M70" s="161"/>
      <c r="N70" s="169" t="str">
        <f>IF(H70&lt;&gt;"",VLOOKUP(H70,ListOfClubs,2,FALSE),"")</f>
        <v/>
      </c>
      <c r="O70" s="169" t="str">
        <f>IF(I70&lt;&gt;"",VLOOKUP(I70,Verband,2,FALSE),"")</f>
        <v/>
      </c>
      <c r="P70" s="156" t="str">
        <f t="shared" si="0"/>
        <v/>
      </c>
      <c r="Q70" s="172" t="b">
        <f t="shared" si="1"/>
        <v>0</v>
      </c>
      <c r="R70" s="173" t="str">
        <f>IF(E70&lt;&gt;"",F70&amp;" "&amp;E70,"FALSCH")</f>
        <v>FALSCH</v>
      </c>
      <c r="S70" s="173" t="str">
        <f>IF(H70&lt;&gt;"",IFERROR(VLOOKUP(H70,ListOfClubs,1,FALSE),H70),"FALSCH")</f>
        <v>FALSCH</v>
      </c>
      <c r="T70" s="173" t="str">
        <f>IF(I70&lt;&gt;"",I70,"FALSCH")</f>
        <v>FALSCH</v>
      </c>
      <c r="U70" s="225" t="b">
        <f>IF(L70&lt;&gt;"",IF(VLOOKUP(L70,Wbw_List,3)="e",IF(AND(#REF!="Ja",#REF!="Ja"),"both",IF(#REF!="Ja","figures",IF(#REF!="Ja","free"))),VLOOKUP(VLOOKUP(L70,Wbw_List,3),Disziplinen,3)))</f>
        <v>0</v>
      </c>
    </row>
    <row r="71" spans="1:21" s="86" customFormat="1" ht="13.5" x14ac:dyDescent="0.35">
      <c r="A71" s="171">
        <v>65</v>
      </c>
      <c r="B71" s="144"/>
      <c r="C71" s="246"/>
      <c r="D71" s="143"/>
      <c r="E71" s="87"/>
      <c r="F71" s="88"/>
      <c r="G71" s="201"/>
      <c r="H71" s="203"/>
      <c r="I71" s="163"/>
      <c r="J71" s="89"/>
      <c r="K71" s="163"/>
      <c r="L71" s="90"/>
      <c r="M71" s="161"/>
      <c r="N71" s="169" t="str">
        <f>IF(H71&lt;&gt;"",VLOOKUP(H71,ListOfClubs,2,FALSE),"")</f>
        <v/>
      </c>
      <c r="O71" s="169" t="str">
        <f>IF(I71&lt;&gt;"",VLOOKUP(I71,Verband,2,FALSE),"")</f>
        <v/>
      </c>
      <c r="P71" s="156" t="str">
        <f t="shared" ref="P71:P134" si="2">IF(L71&lt;&gt;"",VLOOKUP(L71,Wbw_List,2,FALSE),"")</f>
        <v/>
      </c>
      <c r="Q71" s="172" t="b">
        <f t="shared" ref="Q71:Q134" si="3">IF(L71&lt;&gt;"",VLOOKUP(L71,Wbw_List,5))</f>
        <v>0</v>
      </c>
      <c r="R71" s="173" t="str">
        <f>IF(E71&lt;&gt;"",F71&amp;" "&amp;E71,"FALSCH")</f>
        <v>FALSCH</v>
      </c>
      <c r="S71" s="173" t="str">
        <f>IF(H71&lt;&gt;"",IFERROR(VLOOKUP(H71,ListOfClubs,1,FALSE),H71),"FALSCH")</f>
        <v>FALSCH</v>
      </c>
      <c r="T71" s="173" t="str">
        <f>IF(I71&lt;&gt;"",I71,"FALSCH")</f>
        <v>FALSCH</v>
      </c>
      <c r="U71" s="225" t="b">
        <f>IF(L71&lt;&gt;"",IF(VLOOKUP(L71,Wbw_List,3)="e",IF(AND(#REF!="Ja",#REF!="Ja"),"both",IF(#REF!="Ja","figures",IF(#REF!="Ja","free"))),VLOOKUP(VLOOKUP(L71,Wbw_List,3),Disziplinen,3)))</f>
        <v>0</v>
      </c>
    </row>
    <row r="72" spans="1:21" s="86" customFormat="1" ht="13.5" x14ac:dyDescent="0.35">
      <c r="A72" s="171">
        <v>66</v>
      </c>
      <c r="B72" s="144"/>
      <c r="C72" s="246"/>
      <c r="D72" s="143"/>
      <c r="E72" s="87"/>
      <c r="F72" s="88"/>
      <c r="G72" s="201"/>
      <c r="H72" s="203"/>
      <c r="I72" s="163"/>
      <c r="J72" s="89"/>
      <c r="K72" s="163"/>
      <c r="L72" s="90"/>
      <c r="M72" s="161"/>
      <c r="N72" s="169" t="str">
        <f>IF(H72&lt;&gt;"",VLOOKUP(H72,ListOfClubs,2,FALSE),"")</f>
        <v/>
      </c>
      <c r="O72" s="169" t="str">
        <f>IF(I72&lt;&gt;"",VLOOKUP(I72,Verband,2,FALSE),"")</f>
        <v/>
      </c>
      <c r="P72" s="156" t="str">
        <f t="shared" si="2"/>
        <v/>
      </c>
      <c r="Q72" s="172" t="b">
        <f t="shared" si="3"/>
        <v>0</v>
      </c>
      <c r="R72" s="173" t="str">
        <f>IF(E72&lt;&gt;"",F72&amp;" "&amp;E72,"FALSCH")</f>
        <v>FALSCH</v>
      </c>
      <c r="S72" s="173" t="str">
        <f>IF(H72&lt;&gt;"",IFERROR(VLOOKUP(H72,ListOfClubs,1,FALSE),H72),"FALSCH")</f>
        <v>FALSCH</v>
      </c>
      <c r="T72" s="173" t="str">
        <f>IF(I72&lt;&gt;"",I72,"FALSCH")</f>
        <v>FALSCH</v>
      </c>
      <c r="U72" s="225" t="b">
        <f>IF(L72&lt;&gt;"",IF(VLOOKUP(L72,Wbw_List,3)="e",IF(AND(#REF!="Ja",#REF!="Ja"),"both",IF(#REF!="Ja","figures",IF(#REF!="Ja","free"))),VLOOKUP(VLOOKUP(L72,Wbw_List,3),Disziplinen,3)))</f>
        <v>0</v>
      </c>
    </row>
    <row r="73" spans="1:21" s="86" customFormat="1" ht="13.5" x14ac:dyDescent="0.35">
      <c r="A73" s="171">
        <v>67</v>
      </c>
      <c r="B73" s="144"/>
      <c r="C73" s="246"/>
      <c r="D73" s="143"/>
      <c r="E73" s="87"/>
      <c r="F73" s="88"/>
      <c r="G73" s="201"/>
      <c r="H73" s="203"/>
      <c r="I73" s="163"/>
      <c r="J73" s="89"/>
      <c r="K73" s="163"/>
      <c r="L73" s="90"/>
      <c r="M73" s="161"/>
      <c r="N73" s="169" t="str">
        <f>IF(H73&lt;&gt;"",VLOOKUP(H73,ListOfClubs,2,FALSE),"")</f>
        <v/>
      </c>
      <c r="O73" s="169" t="str">
        <f>IF(I73&lt;&gt;"",VLOOKUP(I73,Verband,2,FALSE),"")</f>
        <v/>
      </c>
      <c r="P73" s="156" t="str">
        <f t="shared" si="2"/>
        <v/>
      </c>
      <c r="Q73" s="172" t="b">
        <f t="shared" si="3"/>
        <v>0</v>
      </c>
      <c r="R73" s="173" t="str">
        <f>IF(E73&lt;&gt;"",F73&amp;" "&amp;E73,"FALSCH")</f>
        <v>FALSCH</v>
      </c>
      <c r="S73" s="173" t="str">
        <f>IF(H73&lt;&gt;"",IFERROR(VLOOKUP(H73,ListOfClubs,1,FALSE),H73),"FALSCH")</f>
        <v>FALSCH</v>
      </c>
      <c r="T73" s="173" t="str">
        <f>IF(I73&lt;&gt;"",I73,"FALSCH")</f>
        <v>FALSCH</v>
      </c>
      <c r="U73" s="225" t="b">
        <f>IF(L73&lt;&gt;"",IF(VLOOKUP(L73,Wbw_List,3)="e",IF(AND(#REF!="Ja",#REF!="Ja"),"both",IF(#REF!="Ja","figures",IF(#REF!="Ja","free"))),VLOOKUP(VLOOKUP(L73,Wbw_List,3),Disziplinen,3)))</f>
        <v>0</v>
      </c>
    </row>
    <row r="74" spans="1:21" s="86" customFormat="1" ht="13.5" x14ac:dyDescent="0.35">
      <c r="A74" s="171">
        <v>68</v>
      </c>
      <c r="B74" s="144"/>
      <c r="C74" s="246"/>
      <c r="D74" s="143"/>
      <c r="E74" s="87"/>
      <c r="F74" s="88"/>
      <c r="G74" s="201"/>
      <c r="H74" s="203"/>
      <c r="I74" s="163"/>
      <c r="J74" s="89"/>
      <c r="K74" s="163"/>
      <c r="L74" s="90"/>
      <c r="M74" s="161"/>
      <c r="N74" s="169" t="str">
        <f>IF(H74&lt;&gt;"",VLOOKUP(H74,ListOfClubs,2,FALSE),"")</f>
        <v/>
      </c>
      <c r="O74" s="169" t="str">
        <f>IF(I74&lt;&gt;"",VLOOKUP(I74,Verband,2,FALSE),"")</f>
        <v/>
      </c>
      <c r="P74" s="156" t="str">
        <f t="shared" si="2"/>
        <v/>
      </c>
      <c r="Q74" s="172" t="b">
        <f t="shared" si="3"/>
        <v>0</v>
      </c>
      <c r="R74" s="173" t="str">
        <f>IF(E74&lt;&gt;"",F74&amp;" "&amp;E74,"FALSCH")</f>
        <v>FALSCH</v>
      </c>
      <c r="S74" s="173" t="str">
        <f>IF(H74&lt;&gt;"",IFERROR(VLOOKUP(H74,ListOfClubs,1,FALSE),H74),"FALSCH")</f>
        <v>FALSCH</v>
      </c>
      <c r="T74" s="173" t="str">
        <f>IF(I74&lt;&gt;"",I74,"FALSCH")</f>
        <v>FALSCH</v>
      </c>
      <c r="U74" s="225" t="b">
        <f>IF(L74&lt;&gt;"",IF(VLOOKUP(L74,Wbw_List,3)="e",IF(AND(#REF!="Ja",#REF!="Ja"),"both",IF(#REF!="Ja","figures",IF(#REF!="Ja","free"))),VLOOKUP(VLOOKUP(L74,Wbw_List,3),Disziplinen,3)))</f>
        <v>0</v>
      </c>
    </row>
    <row r="75" spans="1:21" s="86" customFormat="1" ht="13.5" x14ac:dyDescent="0.35">
      <c r="A75" s="171">
        <v>69</v>
      </c>
      <c r="B75" s="144"/>
      <c r="C75" s="246"/>
      <c r="D75" s="143"/>
      <c r="E75" s="87"/>
      <c r="F75" s="88"/>
      <c r="G75" s="201"/>
      <c r="H75" s="203"/>
      <c r="I75" s="163"/>
      <c r="J75" s="89"/>
      <c r="K75" s="163"/>
      <c r="L75" s="90"/>
      <c r="M75" s="161"/>
      <c r="N75" s="169" t="str">
        <f>IF(H75&lt;&gt;"",VLOOKUP(H75,ListOfClubs,2,FALSE),"")</f>
        <v/>
      </c>
      <c r="O75" s="169" t="str">
        <f>IF(I75&lt;&gt;"",VLOOKUP(I75,Verband,2,FALSE),"")</f>
        <v/>
      </c>
      <c r="P75" s="156" t="str">
        <f t="shared" si="2"/>
        <v/>
      </c>
      <c r="Q75" s="172" t="b">
        <f t="shared" si="3"/>
        <v>0</v>
      </c>
      <c r="R75" s="173" t="str">
        <f>IF(E75&lt;&gt;"",F75&amp;" "&amp;E75,"FALSCH")</f>
        <v>FALSCH</v>
      </c>
      <c r="S75" s="173" t="str">
        <f>IF(H75&lt;&gt;"",IFERROR(VLOOKUP(H75,ListOfClubs,1,FALSE),H75),"FALSCH")</f>
        <v>FALSCH</v>
      </c>
      <c r="T75" s="173" t="str">
        <f>IF(I75&lt;&gt;"",I75,"FALSCH")</f>
        <v>FALSCH</v>
      </c>
      <c r="U75" s="225" t="b">
        <f>IF(L75&lt;&gt;"",IF(VLOOKUP(L75,Wbw_List,3)="e",IF(AND(#REF!="Ja",#REF!="Ja"),"both",IF(#REF!="Ja","figures",IF(#REF!="Ja","free"))),VLOOKUP(VLOOKUP(L75,Wbw_List,3),Disziplinen,3)))</f>
        <v>0</v>
      </c>
    </row>
    <row r="76" spans="1:21" s="86" customFormat="1" ht="13.5" x14ac:dyDescent="0.35">
      <c r="A76" s="171">
        <v>70</v>
      </c>
      <c r="B76" s="144"/>
      <c r="C76" s="246"/>
      <c r="D76" s="143"/>
      <c r="E76" s="87"/>
      <c r="F76" s="88"/>
      <c r="G76" s="201"/>
      <c r="H76" s="203"/>
      <c r="I76" s="163"/>
      <c r="J76" s="89"/>
      <c r="K76" s="163"/>
      <c r="L76" s="90"/>
      <c r="M76" s="161"/>
      <c r="N76" s="169" t="str">
        <f>IF(H76&lt;&gt;"",VLOOKUP(H76,ListOfClubs,2,FALSE),"")</f>
        <v/>
      </c>
      <c r="O76" s="169" t="str">
        <f>IF(I76&lt;&gt;"",VLOOKUP(I76,Verband,2,FALSE),"")</f>
        <v/>
      </c>
      <c r="P76" s="156" t="str">
        <f t="shared" si="2"/>
        <v/>
      </c>
      <c r="Q76" s="172" t="b">
        <f t="shared" si="3"/>
        <v>0</v>
      </c>
      <c r="R76" s="173" t="str">
        <f>IF(E76&lt;&gt;"",F76&amp;" "&amp;E76,"FALSCH")</f>
        <v>FALSCH</v>
      </c>
      <c r="S76" s="173" t="str">
        <f>IF(H76&lt;&gt;"",IFERROR(VLOOKUP(H76,ListOfClubs,1,FALSE),H76),"FALSCH")</f>
        <v>FALSCH</v>
      </c>
      <c r="T76" s="173" t="str">
        <f>IF(I76&lt;&gt;"",I76,"FALSCH")</f>
        <v>FALSCH</v>
      </c>
      <c r="U76" s="225" t="b">
        <f>IF(L76&lt;&gt;"",IF(VLOOKUP(L76,Wbw_List,3)="e",IF(AND(#REF!="Ja",#REF!="Ja"),"both",IF(#REF!="Ja","figures",IF(#REF!="Ja","free"))),VLOOKUP(VLOOKUP(L76,Wbw_List,3),Disziplinen,3)))</f>
        <v>0</v>
      </c>
    </row>
    <row r="77" spans="1:21" s="86" customFormat="1" ht="13.5" x14ac:dyDescent="0.35">
      <c r="A77" s="171">
        <v>71</v>
      </c>
      <c r="B77" s="144"/>
      <c r="C77" s="246"/>
      <c r="D77" s="143"/>
      <c r="E77" s="87"/>
      <c r="F77" s="88"/>
      <c r="G77" s="201"/>
      <c r="H77" s="203"/>
      <c r="I77" s="163"/>
      <c r="J77" s="89"/>
      <c r="K77" s="163"/>
      <c r="L77" s="90"/>
      <c r="M77" s="161"/>
      <c r="N77" s="169" t="str">
        <f>IF(H77&lt;&gt;"",VLOOKUP(H77,ListOfClubs,2,FALSE),"")</f>
        <v/>
      </c>
      <c r="O77" s="169" t="str">
        <f>IF(I77&lt;&gt;"",VLOOKUP(I77,Verband,2,FALSE),"")</f>
        <v/>
      </c>
      <c r="P77" s="156" t="str">
        <f t="shared" si="2"/>
        <v/>
      </c>
      <c r="Q77" s="172" t="b">
        <f t="shared" si="3"/>
        <v>0</v>
      </c>
      <c r="R77" s="173" t="str">
        <f>IF(E77&lt;&gt;"",F77&amp;" "&amp;E77,"FALSCH")</f>
        <v>FALSCH</v>
      </c>
      <c r="S77" s="173" t="str">
        <f>IF(H77&lt;&gt;"",IFERROR(VLOOKUP(H77,ListOfClubs,1,FALSE),H77),"FALSCH")</f>
        <v>FALSCH</v>
      </c>
      <c r="T77" s="173" t="str">
        <f>IF(I77&lt;&gt;"",I77,"FALSCH")</f>
        <v>FALSCH</v>
      </c>
      <c r="U77" s="225" t="b">
        <f>IF(L77&lt;&gt;"",IF(VLOOKUP(L77,Wbw_List,3)="e",IF(AND(#REF!="Ja",#REF!="Ja"),"both",IF(#REF!="Ja","figures",IF(#REF!="Ja","free"))),VLOOKUP(VLOOKUP(L77,Wbw_List,3),Disziplinen,3)))</f>
        <v>0</v>
      </c>
    </row>
    <row r="78" spans="1:21" s="86" customFormat="1" ht="13.5" x14ac:dyDescent="0.35">
      <c r="A78" s="171">
        <v>72</v>
      </c>
      <c r="B78" s="144"/>
      <c r="C78" s="246"/>
      <c r="D78" s="143"/>
      <c r="E78" s="87"/>
      <c r="F78" s="88"/>
      <c r="G78" s="201"/>
      <c r="H78" s="203"/>
      <c r="I78" s="163"/>
      <c r="J78" s="89"/>
      <c r="K78" s="163"/>
      <c r="L78" s="90"/>
      <c r="M78" s="161"/>
      <c r="N78" s="169" t="str">
        <f>IF(H78&lt;&gt;"",VLOOKUP(H78,ListOfClubs,2,FALSE),"")</f>
        <v/>
      </c>
      <c r="O78" s="169" t="str">
        <f>IF(I78&lt;&gt;"",VLOOKUP(I78,Verband,2,FALSE),"")</f>
        <v/>
      </c>
      <c r="P78" s="156" t="str">
        <f t="shared" si="2"/>
        <v/>
      </c>
      <c r="Q78" s="172" t="b">
        <f t="shared" si="3"/>
        <v>0</v>
      </c>
      <c r="R78" s="173" t="str">
        <f>IF(E78&lt;&gt;"",F78&amp;" "&amp;E78,"FALSCH")</f>
        <v>FALSCH</v>
      </c>
      <c r="S78" s="173" t="str">
        <f>IF(H78&lt;&gt;"",IFERROR(VLOOKUP(H78,ListOfClubs,1,FALSE),H78),"FALSCH")</f>
        <v>FALSCH</v>
      </c>
      <c r="T78" s="173" t="str">
        <f>IF(I78&lt;&gt;"",I78,"FALSCH")</f>
        <v>FALSCH</v>
      </c>
      <c r="U78" s="225" t="b">
        <f>IF(L78&lt;&gt;"",IF(VLOOKUP(L78,Wbw_List,3)="e",IF(AND(#REF!="Ja",#REF!="Ja"),"both",IF(#REF!="Ja","figures",IF(#REF!="Ja","free"))),VLOOKUP(VLOOKUP(L78,Wbw_List,3),Disziplinen,3)))</f>
        <v>0</v>
      </c>
    </row>
    <row r="79" spans="1:21" s="86" customFormat="1" ht="13.5" x14ac:dyDescent="0.35">
      <c r="A79" s="171">
        <v>73</v>
      </c>
      <c r="B79" s="144"/>
      <c r="C79" s="246"/>
      <c r="D79" s="143"/>
      <c r="E79" s="87"/>
      <c r="F79" s="88"/>
      <c r="G79" s="201"/>
      <c r="H79" s="203"/>
      <c r="I79" s="163"/>
      <c r="J79" s="89"/>
      <c r="K79" s="163"/>
      <c r="L79" s="90"/>
      <c r="M79" s="161"/>
      <c r="N79" s="169" t="str">
        <f>IF(H79&lt;&gt;"",VLOOKUP(H79,ListOfClubs,2,FALSE),"")</f>
        <v/>
      </c>
      <c r="O79" s="169" t="str">
        <f>IF(I79&lt;&gt;"",VLOOKUP(I79,Verband,2,FALSE),"")</f>
        <v/>
      </c>
      <c r="P79" s="156" t="str">
        <f t="shared" si="2"/>
        <v/>
      </c>
      <c r="Q79" s="172" t="b">
        <f t="shared" si="3"/>
        <v>0</v>
      </c>
      <c r="R79" s="173" t="str">
        <f>IF(E79&lt;&gt;"",F79&amp;" "&amp;E79,"FALSCH")</f>
        <v>FALSCH</v>
      </c>
      <c r="S79" s="173" t="str">
        <f>IF(H79&lt;&gt;"",IFERROR(VLOOKUP(H79,ListOfClubs,1,FALSE),H79),"FALSCH")</f>
        <v>FALSCH</v>
      </c>
      <c r="T79" s="173" t="str">
        <f>IF(I79&lt;&gt;"",I79,"FALSCH")</f>
        <v>FALSCH</v>
      </c>
      <c r="U79" s="225" t="b">
        <f>IF(L79&lt;&gt;"",IF(VLOOKUP(L79,Wbw_List,3)="e",IF(AND(#REF!="Ja",#REF!="Ja"),"both",IF(#REF!="Ja","figures",IF(#REF!="Ja","free"))),VLOOKUP(VLOOKUP(L79,Wbw_List,3),Disziplinen,3)))</f>
        <v>0</v>
      </c>
    </row>
    <row r="80" spans="1:21" s="86" customFormat="1" ht="13.5" x14ac:dyDescent="0.35">
      <c r="A80" s="171">
        <v>74</v>
      </c>
      <c r="B80" s="144"/>
      <c r="C80" s="246"/>
      <c r="D80" s="143"/>
      <c r="E80" s="87"/>
      <c r="F80" s="88"/>
      <c r="G80" s="201"/>
      <c r="H80" s="203"/>
      <c r="I80" s="163"/>
      <c r="J80" s="89"/>
      <c r="K80" s="163"/>
      <c r="L80" s="90"/>
      <c r="M80" s="161"/>
      <c r="N80" s="169" t="str">
        <f>IF(H80&lt;&gt;"",VLOOKUP(H80,ListOfClubs,2,FALSE),"")</f>
        <v/>
      </c>
      <c r="O80" s="169" t="str">
        <f>IF(I80&lt;&gt;"",VLOOKUP(I80,Verband,2,FALSE),"")</f>
        <v/>
      </c>
      <c r="P80" s="156" t="str">
        <f t="shared" si="2"/>
        <v/>
      </c>
      <c r="Q80" s="172" t="b">
        <f t="shared" si="3"/>
        <v>0</v>
      </c>
      <c r="R80" s="173" t="str">
        <f>IF(E80&lt;&gt;"",F80&amp;" "&amp;E80,"FALSCH")</f>
        <v>FALSCH</v>
      </c>
      <c r="S80" s="173" t="str">
        <f>IF(H80&lt;&gt;"",IFERROR(VLOOKUP(H80,ListOfClubs,1,FALSE),H80),"FALSCH")</f>
        <v>FALSCH</v>
      </c>
      <c r="T80" s="173" t="str">
        <f>IF(I80&lt;&gt;"",I80,"FALSCH")</f>
        <v>FALSCH</v>
      </c>
      <c r="U80" s="225" t="b">
        <f>IF(L80&lt;&gt;"",IF(VLOOKUP(L80,Wbw_List,3)="e",IF(AND(#REF!="Ja",#REF!="Ja"),"both",IF(#REF!="Ja","figures",IF(#REF!="Ja","free"))),VLOOKUP(VLOOKUP(L80,Wbw_List,3),Disziplinen,3)))</f>
        <v>0</v>
      </c>
    </row>
    <row r="81" spans="1:21" s="86" customFormat="1" ht="13.5" x14ac:dyDescent="0.35">
      <c r="A81" s="171">
        <v>75</v>
      </c>
      <c r="B81" s="144"/>
      <c r="C81" s="246"/>
      <c r="D81" s="143"/>
      <c r="E81" s="87"/>
      <c r="F81" s="88"/>
      <c r="G81" s="201"/>
      <c r="H81" s="203"/>
      <c r="I81" s="163"/>
      <c r="J81" s="89"/>
      <c r="K81" s="163"/>
      <c r="L81" s="90"/>
      <c r="M81" s="161"/>
      <c r="N81" s="169" t="str">
        <f>IF(H81&lt;&gt;"",VLOOKUP(H81,ListOfClubs,2,FALSE),"")</f>
        <v/>
      </c>
      <c r="O81" s="169" t="str">
        <f>IF(I81&lt;&gt;"",VLOOKUP(I81,Verband,2,FALSE),"")</f>
        <v/>
      </c>
      <c r="P81" s="156" t="str">
        <f t="shared" si="2"/>
        <v/>
      </c>
      <c r="Q81" s="172" t="b">
        <f t="shared" si="3"/>
        <v>0</v>
      </c>
      <c r="R81" s="173" t="str">
        <f>IF(E81&lt;&gt;"",F81&amp;" "&amp;E81,"FALSCH")</f>
        <v>FALSCH</v>
      </c>
      <c r="S81" s="173" t="str">
        <f>IF(H81&lt;&gt;"",IFERROR(VLOOKUP(H81,ListOfClubs,1,FALSE),H81),"FALSCH")</f>
        <v>FALSCH</v>
      </c>
      <c r="T81" s="173" t="str">
        <f>IF(I81&lt;&gt;"",I81,"FALSCH")</f>
        <v>FALSCH</v>
      </c>
      <c r="U81" s="225" t="b">
        <f>IF(L81&lt;&gt;"",IF(VLOOKUP(L81,Wbw_List,3)="e",IF(AND(#REF!="Ja",#REF!="Ja"),"both",IF(#REF!="Ja","figures",IF(#REF!="Ja","free"))),VLOOKUP(VLOOKUP(L81,Wbw_List,3),Disziplinen,3)))</f>
        <v>0</v>
      </c>
    </row>
    <row r="82" spans="1:21" s="86" customFormat="1" ht="13.5" x14ac:dyDescent="0.35">
      <c r="A82" s="171">
        <v>76</v>
      </c>
      <c r="B82" s="144"/>
      <c r="C82" s="246"/>
      <c r="D82" s="143"/>
      <c r="E82" s="87"/>
      <c r="F82" s="88"/>
      <c r="G82" s="201"/>
      <c r="H82" s="203"/>
      <c r="I82" s="163"/>
      <c r="J82" s="89"/>
      <c r="K82" s="163"/>
      <c r="L82" s="90"/>
      <c r="M82" s="161"/>
      <c r="N82" s="169" t="str">
        <f>IF(H82&lt;&gt;"",VLOOKUP(H82,ListOfClubs,2,FALSE),"")</f>
        <v/>
      </c>
      <c r="O82" s="169" t="str">
        <f>IF(I82&lt;&gt;"",VLOOKUP(I82,Verband,2,FALSE),"")</f>
        <v/>
      </c>
      <c r="P82" s="156" t="str">
        <f t="shared" si="2"/>
        <v/>
      </c>
      <c r="Q82" s="172" t="b">
        <f t="shared" si="3"/>
        <v>0</v>
      </c>
      <c r="R82" s="173" t="str">
        <f>IF(E82&lt;&gt;"",F82&amp;" "&amp;E82,"FALSCH")</f>
        <v>FALSCH</v>
      </c>
      <c r="S82" s="173" t="str">
        <f>IF(H82&lt;&gt;"",IFERROR(VLOOKUP(H82,ListOfClubs,1,FALSE),H82),"FALSCH")</f>
        <v>FALSCH</v>
      </c>
      <c r="T82" s="173" t="str">
        <f>IF(I82&lt;&gt;"",I82,"FALSCH")</f>
        <v>FALSCH</v>
      </c>
      <c r="U82" s="225" t="b">
        <f>IF(L82&lt;&gt;"",IF(VLOOKUP(L82,Wbw_List,3)="e",IF(AND(#REF!="Ja",#REF!="Ja"),"both",IF(#REF!="Ja","figures",IF(#REF!="Ja","free"))),VLOOKUP(VLOOKUP(L82,Wbw_List,3),Disziplinen,3)))</f>
        <v>0</v>
      </c>
    </row>
    <row r="83" spans="1:21" s="86" customFormat="1" ht="13.5" x14ac:dyDescent="0.35">
      <c r="A83" s="171">
        <v>77</v>
      </c>
      <c r="B83" s="144"/>
      <c r="C83" s="246"/>
      <c r="D83" s="143"/>
      <c r="E83" s="87"/>
      <c r="F83" s="88"/>
      <c r="G83" s="201"/>
      <c r="H83" s="203"/>
      <c r="I83" s="163"/>
      <c r="J83" s="89"/>
      <c r="K83" s="163"/>
      <c r="L83" s="90"/>
      <c r="M83" s="161"/>
      <c r="N83" s="169" t="str">
        <f>IF(H83&lt;&gt;"",VLOOKUP(H83,ListOfClubs,2,FALSE),"")</f>
        <v/>
      </c>
      <c r="O83" s="169" t="str">
        <f>IF(I83&lt;&gt;"",VLOOKUP(I83,Verband,2,FALSE),"")</f>
        <v/>
      </c>
      <c r="P83" s="156" t="str">
        <f t="shared" si="2"/>
        <v/>
      </c>
      <c r="Q83" s="172" t="b">
        <f t="shared" si="3"/>
        <v>0</v>
      </c>
      <c r="R83" s="173" t="str">
        <f>IF(E83&lt;&gt;"",F83&amp;" "&amp;E83,"FALSCH")</f>
        <v>FALSCH</v>
      </c>
      <c r="S83" s="173" t="str">
        <f>IF(H83&lt;&gt;"",IFERROR(VLOOKUP(H83,ListOfClubs,1,FALSE),H83),"FALSCH")</f>
        <v>FALSCH</v>
      </c>
      <c r="T83" s="173" t="str">
        <f>IF(I83&lt;&gt;"",I83,"FALSCH")</f>
        <v>FALSCH</v>
      </c>
      <c r="U83" s="225" t="b">
        <f>IF(L83&lt;&gt;"",IF(VLOOKUP(L83,Wbw_List,3)="e",IF(AND(#REF!="Ja",#REF!="Ja"),"both",IF(#REF!="Ja","figures",IF(#REF!="Ja","free"))),VLOOKUP(VLOOKUP(L83,Wbw_List,3),Disziplinen,3)))</f>
        <v>0</v>
      </c>
    </row>
    <row r="84" spans="1:21" s="86" customFormat="1" ht="13.5" x14ac:dyDescent="0.35">
      <c r="A84" s="171">
        <v>78</v>
      </c>
      <c r="B84" s="144"/>
      <c r="C84" s="246"/>
      <c r="D84" s="143"/>
      <c r="E84" s="87"/>
      <c r="F84" s="88"/>
      <c r="G84" s="201"/>
      <c r="H84" s="203"/>
      <c r="I84" s="163"/>
      <c r="J84" s="89"/>
      <c r="K84" s="163"/>
      <c r="L84" s="90"/>
      <c r="M84" s="161"/>
      <c r="N84" s="169" t="str">
        <f>IF(H84&lt;&gt;"",VLOOKUP(H84,ListOfClubs,2,FALSE),"")</f>
        <v/>
      </c>
      <c r="O84" s="169" t="str">
        <f>IF(I84&lt;&gt;"",VLOOKUP(I84,Verband,2,FALSE),"")</f>
        <v/>
      </c>
      <c r="P84" s="156" t="str">
        <f t="shared" si="2"/>
        <v/>
      </c>
      <c r="Q84" s="172" t="b">
        <f t="shared" si="3"/>
        <v>0</v>
      </c>
      <c r="R84" s="173" t="str">
        <f>IF(E84&lt;&gt;"",F84&amp;" "&amp;E84,"FALSCH")</f>
        <v>FALSCH</v>
      </c>
      <c r="S84" s="173" t="str">
        <f>IF(H84&lt;&gt;"",IFERROR(VLOOKUP(H84,ListOfClubs,1,FALSE),H84),"FALSCH")</f>
        <v>FALSCH</v>
      </c>
      <c r="T84" s="173" t="str">
        <f>IF(I84&lt;&gt;"",I84,"FALSCH")</f>
        <v>FALSCH</v>
      </c>
      <c r="U84" s="225" t="b">
        <f>IF(L84&lt;&gt;"",IF(VLOOKUP(L84,Wbw_List,3)="e",IF(AND(#REF!="Ja",#REF!="Ja"),"both",IF(#REF!="Ja","figures",IF(#REF!="Ja","free"))),VLOOKUP(VLOOKUP(L84,Wbw_List,3),Disziplinen,3)))</f>
        <v>0</v>
      </c>
    </row>
    <row r="85" spans="1:21" s="86" customFormat="1" ht="13.5" x14ac:dyDescent="0.35">
      <c r="A85" s="171">
        <v>79</v>
      </c>
      <c r="B85" s="144"/>
      <c r="C85" s="246"/>
      <c r="D85" s="143"/>
      <c r="E85" s="87"/>
      <c r="F85" s="88"/>
      <c r="G85" s="201"/>
      <c r="H85" s="203"/>
      <c r="I85" s="163"/>
      <c r="J85" s="89"/>
      <c r="K85" s="163"/>
      <c r="L85" s="90"/>
      <c r="M85" s="161"/>
      <c r="N85" s="169" t="str">
        <f>IF(H85&lt;&gt;"",VLOOKUP(H85,ListOfClubs,2,FALSE),"")</f>
        <v/>
      </c>
      <c r="O85" s="169" t="str">
        <f>IF(I85&lt;&gt;"",VLOOKUP(I85,Verband,2,FALSE),"")</f>
        <v/>
      </c>
      <c r="P85" s="156" t="str">
        <f t="shared" si="2"/>
        <v/>
      </c>
      <c r="Q85" s="172" t="b">
        <f t="shared" si="3"/>
        <v>0</v>
      </c>
      <c r="R85" s="173" t="str">
        <f>IF(E85&lt;&gt;"",F85&amp;" "&amp;E85,"FALSCH")</f>
        <v>FALSCH</v>
      </c>
      <c r="S85" s="173" t="str">
        <f>IF(H85&lt;&gt;"",IFERROR(VLOOKUP(H85,ListOfClubs,1,FALSE),H85),"FALSCH")</f>
        <v>FALSCH</v>
      </c>
      <c r="T85" s="173" t="str">
        <f>IF(I85&lt;&gt;"",I85,"FALSCH")</f>
        <v>FALSCH</v>
      </c>
      <c r="U85" s="225" t="b">
        <f>IF(L85&lt;&gt;"",IF(VLOOKUP(L85,Wbw_List,3)="e",IF(AND(#REF!="Ja",#REF!="Ja"),"both",IF(#REF!="Ja","figures",IF(#REF!="Ja","free"))),VLOOKUP(VLOOKUP(L85,Wbw_List,3),Disziplinen,3)))</f>
        <v>0</v>
      </c>
    </row>
    <row r="86" spans="1:21" s="86" customFormat="1" ht="13.5" x14ac:dyDescent="0.35">
      <c r="A86" s="171">
        <v>80</v>
      </c>
      <c r="B86" s="144"/>
      <c r="C86" s="246"/>
      <c r="D86" s="143"/>
      <c r="E86" s="87"/>
      <c r="F86" s="88"/>
      <c r="G86" s="201"/>
      <c r="H86" s="203"/>
      <c r="I86" s="163"/>
      <c r="J86" s="89"/>
      <c r="K86" s="163"/>
      <c r="L86" s="90"/>
      <c r="M86" s="161"/>
      <c r="N86" s="169" t="str">
        <f>IF(H86&lt;&gt;"",VLOOKUP(H86,ListOfClubs,2,FALSE),"")</f>
        <v/>
      </c>
      <c r="O86" s="169" t="str">
        <f>IF(I86&lt;&gt;"",VLOOKUP(I86,Verband,2,FALSE),"")</f>
        <v/>
      </c>
      <c r="P86" s="156" t="str">
        <f t="shared" si="2"/>
        <v/>
      </c>
      <c r="Q86" s="172" t="b">
        <f t="shared" si="3"/>
        <v>0</v>
      </c>
      <c r="R86" s="173" t="str">
        <f>IF(E86&lt;&gt;"",F86&amp;" "&amp;E86,"FALSCH")</f>
        <v>FALSCH</v>
      </c>
      <c r="S86" s="173" t="str">
        <f>IF(H86&lt;&gt;"",IFERROR(VLOOKUP(H86,ListOfClubs,1,FALSE),H86),"FALSCH")</f>
        <v>FALSCH</v>
      </c>
      <c r="T86" s="173" t="str">
        <f>IF(I86&lt;&gt;"",I86,"FALSCH")</f>
        <v>FALSCH</v>
      </c>
      <c r="U86" s="225" t="b">
        <f>IF(L86&lt;&gt;"",IF(VLOOKUP(L86,Wbw_List,3)="e",IF(AND(#REF!="Ja",#REF!="Ja"),"both",IF(#REF!="Ja","figures",IF(#REF!="Ja","free"))),VLOOKUP(VLOOKUP(L86,Wbw_List,3),Disziplinen,3)))</f>
        <v>0</v>
      </c>
    </row>
    <row r="87" spans="1:21" s="86" customFormat="1" ht="13.5" x14ac:dyDescent="0.35">
      <c r="A87" s="171">
        <v>81</v>
      </c>
      <c r="B87" s="144"/>
      <c r="C87" s="246"/>
      <c r="D87" s="143"/>
      <c r="E87" s="87"/>
      <c r="F87" s="88"/>
      <c r="G87" s="201"/>
      <c r="H87" s="203"/>
      <c r="I87" s="163"/>
      <c r="J87" s="89"/>
      <c r="K87" s="163"/>
      <c r="L87" s="90"/>
      <c r="M87" s="161"/>
      <c r="N87" s="169" t="str">
        <f>IF(H87&lt;&gt;"",VLOOKUP(H87,ListOfClubs,2,FALSE),"")</f>
        <v/>
      </c>
      <c r="O87" s="169" t="str">
        <f>IF(I87&lt;&gt;"",VLOOKUP(I87,Verband,2,FALSE),"")</f>
        <v/>
      </c>
      <c r="P87" s="156" t="str">
        <f t="shared" si="2"/>
        <v/>
      </c>
      <c r="Q87" s="172" t="b">
        <f t="shared" si="3"/>
        <v>0</v>
      </c>
      <c r="R87" s="173" t="str">
        <f>IF(E87&lt;&gt;"",F87&amp;" "&amp;E87,"FALSCH")</f>
        <v>FALSCH</v>
      </c>
      <c r="S87" s="173" t="str">
        <f>IF(H87&lt;&gt;"",IFERROR(VLOOKUP(H87,ListOfClubs,1,FALSE),H87),"FALSCH")</f>
        <v>FALSCH</v>
      </c>
      <c r="T87" s="173" t="str">
        <f>IF(I87&lt;&gt;"",I87,"FALSCH")</f>
        <v>FALSCH</v>
      </c>
      <c r="U87" s="225" t="b">
        <f>IF(L87&lt;&gt;"",IF(VLOOKUP(L87,Wbw_List,3)="e",IF(AND(#REF!="Ja",#REF!="Ja"),"both",IF(#REF!="Ja","figures",IF(#REF!="Ja","free"))),VLOOKUP(VLOOKUP(L87,Wbw_List,3),Disziplinen,3)))</f>
        <v>0</v>
      </c>
    </row>
    <row r="88" spans="1:21" s="86" customFormat="1" ht="13.5" x14ac:dyDescent="0.35">
      <c r="A88" s="171">
        <v>82</v>
      </c>
      <c r="B88" s="144"/>
      <c r="C88" s="246"/>
      <c r="D88" s="143"/>
      <c r="E88" s="87"/>
      <c r="F88" s="88"/>
      <c r="G88" s="201"/>
      <c r="H88" s="203"/>
      <c r="I88" s="163"/>
      <c r="J88" s="89"/>
      <c r="K88" s="163"/>
      <c r="L88" s="90"/>
      <c r="M88" s="161"/>
      <c r="N88" s="169" t="str">
        <f>IF(H88&lt;&gt;"",VLOOKUP(H88,ListOfClubs,2,FALSE),"")</f>
        <v/>
      </c>
      <c r="O88" s="169" t="str">
        <f>IF(I88&lt;&gt;"",VLOOKUP(I88,Verband,2,FALSE),"")</f>
        <v/>
      </c>
      <c r="P88" s="156" t="str">
        <f t="shared" si="2"/>
        <v/>
      </c>
      <c r="Q88" s="172" t="b">
        <f t="shared" si="3"/>
        <v>0</v>
      </c>
      <c r="R88" s="173" t="str">
        <f>IF(E88&lt;&gt;"",F88&amp;" "&amp;E88,"FALSCH")</f>
        <v>FALSCH</v>
      </c>
      <c r="S88" s="173" t="str">
        <f>IF(H88&lt;&gt;"",IFERROR(VLOOKUP(H88,ListOfClubs,1,FALSE),H88),"FALSCH")</f>
        <v>FALSCH</v>
      </c>
      <c r="T88" s="173" t="str">
        <f>IF(I88&lt;&gt;"",I88,"FALSCH")</f>
        <v>FALSCH</v>
      </c>
      <c r="U88" s="225" t="b">
        <f>IF(L88&lt;&gt;"",IF(VLOOKUP(L88,Wbw_List,3)="e",IF(AND(#REF!="Ja",#REF!="Ja"),"both",IF(#REF!="Ja","figures",IF(#REF!="Ja","free"))),VLOOKUP(VLOOKUP(L88,Wbw_List,3),Disziplinen,3)))</f>
        <v>0</v>
      </c>
    </row>
    <row r="89" spans="1:21" s="86" customFormat="1" ht="13.5" x14ac:dyDescent="0.35">
      <c r="A89" s="171">
        <v>83</v>
      </c>
      <c r="B89" s="144"/>
      <c r="C89" s="246"/>
      <c r="D89" s="143"/>
      <c r="E89" s="87"/>
      <c r="F89" s="88"/>
      <c r="G89" s="201"/>
      <c r="H89" s="203"/>
      <c r="I89" s="163"/>
      <c r="J89" s="89"/>
      <c r="K89" s="163"/>
      <c r="L89" s="90"/>
      <c r="M89" s="161"/>
      <c r="N89" s="169" t="str">
        <f>IF(H89&lt;&gt;"",VLOOKUP(H89,ListOfClubs,2,FALSE),"")</f>
        <v/>
      </c>
      <c r="O89" s="169" t="str">
        <f>IF(I89&lt;&gt;"",VLOOKUP(I89,Verband,2,FALSE),"")</f>
        <v/>
      </c>
      <c r="P89" s="156" t="str">
        <f t="shared" si="2"/>
        <v/>
      </c>
      <c r="Q89" s="172" t="b">
        <f t="shared" si="3"/>
        <v>0</v>
      </c>
      <c r="R89" s="173" t="str">
        <f>IF(E89&lt;&gt;"",F89&amp;" "&amp;E89,"FALSCH")</f>
        <v>FALSCH</v>
      </c>
      <c r="S89" s="173" t="str">
        <f>IF(H89&lt;&gt;"",IFERROR(VLOOKUP(H89,ListOfClubs,1,FALSE),H89),"FALSCH")</f>
        <v>FALSCH</v>
      </c>
      <c r="T89" s="173" t="str">
        <f>IF(I89&lt;&gt;"",I89,"FALSCH")</f>
        <v>FALSCH</v>
      </c>
      <c r="U89" s="225" t="b">
        <f>IF(L89&lt;&gt;"",IF(VLOOKUP(L89,Wbw_List,3)="e",IF(AND(#REF!="Ja",#REF!="Ja"),"both",IF(#REF!="Ja","figures",IF(#REF!="Ja","free"))),VLOOKUP(VLOOKUP(L89,Wbw_List,3),Disziplinen,3)))</f>
        <v>0</v>
      </c>
    </row>
    <row r="90" spans="1:21" s="86" customFormat="1" ht="13.5" x14ac:dyDescent="0.35">
      <c r="A90" s="171">
        <v>84</v>
      </c>
      <c r="B90" s="144"/>
      <c r="C90" s="246"/>
      <c r="D90" s="143"/>
      <c r="E90" s="87"/>
      <c r="F90" s="88"/>
      <c r="G90" s="201"/>
      <c r="H90" s="203"/>
      <c r="I90" s="163"/>
      <c r="J90" s="89"/>
      <c r="K90" s="163"/>
      <c r="L90" s="90"/>
      <c r="M90" s="161"/>
      <c r="N90" s="169" t="str">
        <f>IF(H90&lt;&gt;"",VLOOKUP(H90,ListOfClubs,2,FALSE),"")</f>
        <v/>
      </c>
      <c r="O90" s="169" t="str">
        <f>IF(I90&lt;&gt;"",VLOOKUP(I90,Verband,2,FALSE),"")</f>
        <v/>
      </c>
      <c r="P90" s="156" t="str">
        <f t="shared" si="2"/>
        <v/>
      </c>
      <c r="Q90" s="172" t="b">
        <f t="shared" si="3"/>
        <v>0</v>
      </c>
      <c r="R90" s="173" t="str">
        <f>IF(E90&lt;&gt;"",F90&amp;" "&amp;E90,"FALSCH")</f>
        <v>FALSCH</v>
      </c>
      <c r="S90" s="173" t="str">
        <f>IF(H90&lt;&gt;"",IFERROR(VLOOKUP(H90,ListOfClubs,1,FALSE),H90),"FALSCH")</f>
        <v>FALSCH</v>
      </c>
      <c r="T90" s="173" t="str">
        <f>IF(I90&lt;&gt;"",I90,"FALSCH")</f>
        <v>FALSCH</v>
      </c>
      <c r="U90" s="225" t="b">
        <f>IF(L90&lt;&gt;"",IF(VLOOKUP(L90,Wbw_List,3)="e",IF(AND(#REF!="Ja",#REF!="Ja"),"both",IF(#REF!="Ja","figures",IF(#REF!="Ja","free"))),VLOOKUP(VLOOKUP(L90,Wbw_List,3),Disziplinen,3)))</f>
        <v>0</v>
      </c>
    </row>
    <row r="91" spans="1:21" s="86" customFormat="1" ht="13.5" x14ac:dyDescent="0.35">
      <c r="A91" s="171">
        <v>85</v>
      </c>
      <c r="B91" s="144"/>
      <c r="C91" s="246"/>
      <c r="D91" s="143"/>
      <c r="E91" s="87"/>
      <c r="F91" s="88"/>
      <c r="G91" s="201"/>
      <c r="H91" s="203"/>
      <c r="I91" s="163"/>
      <c r="J91" s="89"/>
      <c r="K91" s="163"/>
      <c r="L91" s="90"/>
      <c r="M91" s="161"/>
      <c r="N91" s="169" t="str">
        <f>IF(H91&lt;&gt;"",VLOOKUP(H91,ListOfClubs,2,FALSE),"")</f>
        <v/>
      </c>
      <c r="O91" s="169" t="str">
        <f>IF(I91&lt;&gt;"",VLOOKUP(I91,Verband,2,FALSE),"")</f>
        <v/>
      </c>
      <c r="P91" s="156" t="str">
        <f t="shared" si="2"/>
        <v/>
      </c>
      <c r="Q91" s="172" t="b">
        <f t="shared" si="3"/>
        <v>0</v>
      </c>
      <c r="R91" s="173" t="str">
        <f>IF(E91&lt;&gt;"",F91&amp;" "&amp;E91,"FALSCH")</f>
        <v>FALSCH</v>
      </c>
      <c r="S91" s="173" t="str">
        <f>IF(H91&lt;&gt;"",IFERROR(VLOOKUP(H91,ListOfClubs,1,FALSE),H91),"FALSCH")</f>
        <v>FALSCH</v>
      </c>
      <c r="T91" s="173" t="str">
        <f>IF(I91&lt;&gt;"",I91,"FALSCH")</f>
        <v>FALSCH</v>
      </c>
      <c r="U91" s="225" t="b">
        <f>IF(L91&lt;&gt;"",IF(VLOOKUP(L91,Wbw_List,3)="e",IF(AND(#REF!="Ja",#REF!="Ja"),"both",IF(#REF!="Ja","figures",IF(#REF!="Ja","free"))),VLOOKUP(VLOOKUP(L91,Wbw_List,3),Disziplinen,3)))</f>
        <v>0</v>
      </c>
    </row>
    <row r="92" spans="1:21" s="86" customFormat="1" ht="13.5" x14ac:dyDescent="0.35">
      <c r="A92" s="171">
        <v>86</v>
      </c>
      <c r="B92" s="144"/>
      <c r="C92" s="246"/>
      <c r="D92" s="143"/>
      <c r="E92" s="87"/>
      <c r="F92" s="88"/>
      <c r="G92" s="201"/>
      <c r="H92" s="203"/>
      <c r="I92" s="163"/>
      <c r="J92" s="89"/>
      <c r="K92" s="163"/>
      <c r="L92" s="90"/>
      <c r="M92" s="161"/>
      <c r="N92" s="169" t="str">
        <f>IF(H92&lt;&gt;"",VLOOKUP(H92,ListOfClubs,2,FALSE),"")</f>
        <v/>
      </c>
      <c r="O92" s="169" t="str">
        <f>IF(I92&lt;&gt;"",VLOOKUP(I92,Verband,2,FALSE),"")</f>
        <v/>
      </c>
      <c r="P92" s="156" t="str">
        <f t="shared" si="2"/>
        <v/>
      </c>
      <c r="Q92" s="172" t="b">
        <f t="shared" si="3"/>
        <v>0</v>
      </c>
      <c r="R92" s="173" t="str">
        <f>IF(E92&lt;&gt;"",F92&amp;" "&amp;E92,"FALSCH")</f>
        <v>FALSCH</v>
      </c>
      <c r="S92" s="173" t="str">
        <f>IF(H92&lt;&gt;"",IFERROR(VLOOKUP(H92,ListOfClubs,1,FALSE),H92),"FALSCH")</f>
        <v>FALSCH</v>
      </c>
      <c r="T92" s="173" t="str">
        <f>IF(I92&lt;&gt;"",I92,"FALSCH")</f>
        <v>FALSCH</v>
      </c>
      <c r="U92" s="225" t="b">
        <f>IF(L92&lt;&gt;"",IF(VLOOKUP(L92,Wbw_List,3)="e",IF(AND(#REF!="Ja",#REF!="Ja"),"both",IF(#REF!="Ja","figures",IF(#REF!="Ja","free"))),VLOOKUP(VLOOKUP(L92,Wbw_List,3),Disziplinen,3)))</f>
        <v>0</v>
      </c>
    </row>
    <row r="93" spans="1:21" s="86" customFormat="1" ht="13.5" x14ac:dyDescent="0.35">
      <c r="A93" s="171">
        <v>87</v>
      </c>
      <c r="B93" s="144"/>
      <c r="C93" s="246"/>
      <c r="D93" s="143"/>
      <c r="E93" s="87"/>
      <c r="F93" s="88"/>
      <c r="G93" s="201"/>
      <c r="H93" s="203"/>
      <c r="I93" s="163"/>
      <c r="J93" s="89"/>
      <c r="K93" s="163"/>
      <c r="L93" s="90"/>
      <c r="M93" s="161"/>
      <c r="N93" s="169" t="str">
        <f>IF(H93&lt;&gt;"",VLOOKUP(H93,ListOfClubs,2,FALSE),"")</f>
        <v/>
      </c>
      <c r="O93" s="169" t="str">
        <f>IF(I93&lt;&gt;"",VLOOKUP(I93,Verband,2,FALSE),"")</f>
        <v/>
      </c>
      <c r="P93" s="156" t="str">
        <f t="shared" si="2"/>
        <v/>
      </c>
      <c r="Q93" s="172" t="b">
        <f t="shared" si="3"/>
        <v>0</v>
      </c>
      <c r="R93" s="173" t="str">
        <f>IF(E93&lt;&gt;"",F93&amp;" "&amp;E93,"FALSCH")</f>
        <v>FALSCH</v>
      </c>
      <c r="S93" s="173" t="str">
        <f>IF(H93&lt;&gt;"",IFERROR(VLOOKUP(H93,ListOfClubs,1,FALSE),H93),"FALSCH")</f>
        <v>FALSCH</v>
      </c>
      <c r="T93" s="173" t="str">
        <f>IF(I93&lt;&gt;"",I93,"FALSCH")</f>
        <v>FALSCH</v>
      </c>
      <c r="U93" s="225" t="b">
        <f>IF(L93&lt;&gt;"",IF(VLOOKUP(L93,Wbw_List,3)="e",IF(AND(#REF!="Ja",#REF!="Ja"),"both",IF(#REF!="Ja","figures",IF(#REF!="Ja","free"))),VLOOKUP(VLOOKUP(L93,Wbw_List,3),Disziplinen,3)))</f>
        <v>0</v>
      </c>
    </row>
    <row r="94" spans="1:21" s="86" customFormat="1" ht="13.5" x14ac:dyDescent="0.35">
      <c r="A94" s="171">
        <v>88</v>
      </c>
      <c r="B94" s="144"/>
      <c r="C94" s="246"/>
      <c r="D94" s="143"/>
      <c r="E94" s="87"/>
      <c r="F94" s="88"/>
      <c r="G94" s="201"/>
      <c r="H94" s="203"/>
      <c r="I94" s="163"/>
      <c r="J94" s="89"/>
      <c r="K94" s="163"/>
      <c r="L94" s="213"/>
      <c r="M94" s="214"/>
      <c r="N94" s="169" t="str">
        <f>IF(H94&lt;&gt;"",VLOOKUP(H94,ListOfClubs,2,FALSE),"")</f>
        <v/>
      </c>
      <c r="O94" s="169" t="str">
        <f>IF(I94&lt;&gt;"",VLOOKUP(I94,Verband,2,FALSE),"")</f>
        <v/>
      </c>
      <c r="P94" s="156" t="str">
        <f t="shared" si="2"/>
        <v/>
      </c>
      <c r="Q94" s="172" t="b">
        <f t="shared" si="3"/>
        <v>0</v>
      </c>
      <c r="R94" s="173" t="str">
        <f>IF(E94&lt;&gt;"",F94&amp;" "&amp;E94,"FALSCH")</f>
        <v>FALSCH</v>
      </c>
      <c r="S94" s="173" t="str">
        <f>IF(H94&lt;&gt;"",IFERROR(VLOOKUP(H94,ListOfClubs,1,FALSE),H94),"FALSCH")</f>
        <v>FALSCH</v>
      </c>
      <c r="T94" s="173" t="str">
        <f>IF(I94&lt;&gt;"",I94,"FALSCH")</f>
        <v>FALSCH</v>
      </c>
      <c r="U94" s="225" t="b">
        <f>IF(L94&lt;&gt;"",IF(VLOOKUP(L94,Wbw_List,3)="e",IF(AND(#REF!="Ja",#REF!="Ja"),"both",IF(#REF!="Ja","figures",IF(#REF!="Ja","free"))),VLOOKUP(VLOOKUP(L94,Wbw_List,3),Disziplinen,3)))</f>
        <v>0</v>
      </c>
    </row>
    <row r="95" spans="1:21" s="86" customFormat="1" ht="13.5" x14ac:dyDescent="0.35">
      <c r="A95" s="171">
        <v>89</v>
      </c>
      <c r="B95" s="144"/>
      <c r="C95" s="246"/>
      <c r="D95" s="143"/>
      <c r="E95" s="87"/>
      <c r="F95" s="88"/>
      <c r="G95" s="201"/>
      <c r="H95" s="203"/>
      <c r="I95" s="163"/>
      <c r="J95" s="89"/>
      <c r="K95" s="163"/>
      <c r="L95" s="213"/>
      <c r="M95" s="161"/>
      <c r="N95" s="169" t="str">
        <f>IF(H95&lt;&gt;"",VLOOKUP(H95,ListOfClubs,2,FALSE),"")</f>
        <v/>
      </c>
      <c r="O95" s="169" t="str">
        <f>IF(I95&lt;&gt;"",VLOOKUP(I95,Verband,2,FALSE),"")</f>
        <v/>
      </c>
      <c r="P95" s="156" t="str">
        <f t="shared" si="2"/>
        <v/>
      </c>
      <c r="Q95" s="172" t="b">
        <f t="shared" si="3"/>
        <v>0</v>
      </c>
      <c r="R95" s="173" t="str">
        <f>IF(E95&lt;&gt;"",F95&amp;" "&amp;E95,"FALSCH")</f>
        <v>FALSCH</v>
      </c>
      <c r="S95" s="173" t="str">
        <f>IF(H95&lt;&gt;"",IFERROR(VLOOKUP(H95,ListOfClubs,1,FALSE),H95),"FALSCH")</f>
        <v>FALSCH</v>
      </c>
      <c r="T95" s="173" t="str">
        <f>IF(I95&lt;&gt;"",I95,"FALSCH")</f>
        <v>FALSCH</v>
      </c>
      <c r="U95" s="225" t="b">
        <f>IF(L95&lt;&gt;"",IF(VLOOKUP(L95,Wbw_List,3)="e",IF(AND(#REF!="Ja",#REF!="Ja"),"both",IF(#REF!="Ja","figures",IF(#REF!="Ja","free"))),VLOOKUP(VLOOKUP(L95,Wbw_List,3),Disziplinen,3)))</f>
        <v>0</v>
      </c>
    </row>
    <row r="96" spans="1:21" s="86" customFormat="1" ht="13.5" x14ac:dyDescent="0.35">
      <c r="A96" s="171">
        <v>90</v>
      </c>
      <c r="B96" s="144"/>
      <c r="C96" s="246"/>
      <c r="D96" s="143"/>
      <c r="E96" s="87"/>
      <c r="F96" s="88"/>
      <c r="G96" s="201"/>
      <c r="H96" s="203"/>
      <c r="I96" s="163"/>
      <c r="J96" s="89"/>
      <c r="K96" s="163"/>
      <c r="L96" s="213"/>
      <c r="M96" s="161"/>
      <c r="N96" s="169" t="str">
        <f>IF(H96&lt;&gt;"",VLOOKUP(H96,ListOfClubs,2,FALSE),"")</f>
        <v/>
      </c>
      <c r="O96" s="169" t="str">
        <f>IF(I96&lt;&gt;"",VLOOKUP(I96,Verband,2,FALSE),"")</f>
        <v/>
      </c>
      <c r="P96" s="156" t="str">
        <f t="shared" si="2"/>
        <v/>
      </c>
      <c r="Q96" s="172" t="b">
        <f t="shared" si="3"/>
        <v>0</v>
      </c>
      <c r="R96" s="173" t="str">
        <f>IF(E96&lt;&gt;"",F96&amp;" "&amp;E96,"FALSCH")</f>
        <v>FALSCH</v>
      </c>
      <c r="S96" s="173" t="str">
        <f>IF(H96&lt;&gt;"",IFERROR(VLOOKUP(H96,ListOfClubs,1,FALSE),H96),"FALSCH")</f>
        <v>FALSCH</v>
      </c>
      <c r="T96" s="173" t="str">
        <f>IF(I96&lt;&gt;"",I96,"FALSCH")</f>
        <v>FALSCH</v>
      </c>
      <c r="U96" s="225" t="b">
        <f>IF(L96&lt;&gt;"",IF(VLOOKUP(L96,Wbw_List,3)="e",IF(AND(#REF!="Ja",#REF!="Ja"),"both",IF(#REF!="Ja","figures",IF(#REF!="Ja","free"))),VLOOKUP(VLOOKUP(L96,Wbw_List,3),Disziplinen,3)))</f>
        <v>0</v>
      </c>
    </row>
    <row r="97" spans="1:21" s="86" customFormat="1" ht="13.5" x14ac:dyDescent="0.35">
      <c r="A97" s="171">
        <v>91</v>
      </c>
      <c r="B97" s="144"/>
      <c r="C97" s="246"/>
      <c r="D97" s="143"/>
      <c r="E97" s="87"/>
      <c r="F97" s="88"/>
      <c r="G97" s="201"/>
      <c r="H97" s="203"/>
      <c r="I97" s="163"/>
      <c r="J97" s="89"/>
      <c r="K97" s="163"/>
      <c r="L97" s="213"/>
      <c r="M97" s="161"/>
      <c r="N97" s="169" t="str">
        <f>IF(H97&lt;&gt;"",VLOOKUP(H97,ListOfClubs,2,FALSE),"")</f>
        <v/>
      </c>
      <c r="O97" s="169" t="str">
        <f>IF(I97&lt;&gt;"",VLOOKUP(I97,Verband,2,FALSE),"")</f>
        <v/>
      </c>
      <c r="P97" s="156" t="str">
        <f t="shared" si="2"/>
        <v/>
      </c>
      <c r="Q97" s="172" t="b">
        <f t="shared" si="3"/>
        <v>0</v>
      </c>
      <c r="R97" s="173" t="str">
        <f>IF(E97&lt;&gt;"",F97&amp;" "&amp;E97,"FALSCH")</f>
        <v>FALSCH</v>
      </c>
      <c r="S97" s="173" t="str">
        <f>IF(H97&lt;&gt;"",IFERROR(VLOOKUP(H97,ListOfClubs,1,FALSE),H97),"FALSCH")</f>
        <v>FALSCH</v>
      </c>
      <c r="T97" s="173" t="str">
        <f>IF(I97&lt;&gt;"",I97,"FALSCH")</f>
        <v>FALSCH</v>
      </c>
      <c r="U97" s="225" t="b">
        <f>IF(L97&lt;&gt;"",IF(VLOOKUP(L97,Wbw_List,3)="e",IF(AND(#REF!="Ja",#REF!="Ja"),"both",IF(#REF!="Ja","figures",IF(#REF!="Ja","free"))),VLOOKUP(VLOOKUP(L97,Wbw_List,3),Disziplinen,3)))</f>
        <v>0</v>
      </c>
    </row>
    <row r="98" spans="1:21" s="86" customFormat="1" ht="13.5" x14ac:dyDescent="0.35">
      <c r="A98" s="171">
        <v>92</v>
      </c>
      <c r="B98" s="144"/>
      <c r="C98" s="246"/>
      <c r="D98" s="143"/>
      <c r="E98" s="87"/>
      <c r="F98" s="88"/>
      <c r="G98" s="201"/>
      <c r="H98" s="203"/>
      <c r="I98" s="163"/>
      <c r="J98" s="89"/>
      <c r="K98" s="163"/>
      <c r="L98" s="213"/>
      <c r="M98" s="161"/>
      <c r="N98" s="169" t="str">
        <f>IF(H98&lt;&gt;"",VLOOKUP(H98,ListOfClubs,2,FALSE),"")</f>
        <v/>
      </c>
      <c r="O98" s="169" t="str">
        <f>IF(I98&lt;&gt;"",VLOOKUP(I98,Verband,2,FALSE),"")</f>
        <v/>
      </c>
      <c r="P98" s="156" t="str">
        <f t="shared" si="2"/>
        <v/>
      </c>
      <c r="Q98" s="172" t="b">
        <f t="shared" si="3"/>
        <v>0</v>
      </c>
      <c r="R98" s="173" t="str">
        <f>IF(E98&lt;&gt;"",F98&amp;" "&amp;E98,"FALSCH")</f>
        <v>FALSCH</v>
      </c>
      <c r="S98" s="173" t="str">
        <f>IF(H98&lt;&gt;"",IFERROR(VLOOKUP(H98,ListOfClubs,1,FALSE),H98),"FALSCH")</f>
        <v>FALSCH</v>
      </c>
      <c r="T98" s="173" t="str">
        <f>IF(I98&lt;&gt;"",I98,"FALSCH")</f>
        <v>FALSCH</v>
      </c>
      <c r="U98" s="225" t="b">
        <f>IF(L98&lt;&gt;"",IF(VLOOKUP(L98,Wbw_List,3)="e",IF(AND(#REF!="Ja",#REF!="Ja"),"both",IF(#REF!="Ja","figures",IF(#REF!="Ja","free"))),VLOOKUP(VLOOKUP(L98,Wbw_List,3),Disziplinen,3)))</f>
        <v>0</v>
      </c>
    </row>
    <row r="99" spans="1:21" s="86" customFormat="1" ht="13.5" x14ac:dyDescent="0.35">
      <c r="A99" s="171">
        <v>93</v>
      </c>
      <c r="B99" s="144"/>
      <c r="C99" s="246"/>
      <c r="D99" s="143"/>
      <c r="E99" s="87"/>
      <c r="F99" s="88"/>
      <c r="G99" s="201"/>
      <c r="H99" s="203"/>
      <c r="I99" s="163"/>
      <c r="J99" s="89"/>
      <c r="K99" s="163"/>
      <c r="L99" s="213"/>
      <c r="M99" s="161"/>
      <c r="N99" s="169" t="str">
        <f>IF(H99&lt;&gt;"",VLOOKUP(H99,ListOfClubs,2,FALSE),"")</f>
        <v/>
      </c>
      <c r="O99" s="169" t="str">
        <f>IF(I99&lt;&gt;"",VLOOKUP(I99,Verband,2,FALSE),"")</f>
        <v/>
      </c>
      <c r="P99" s="156" t="str">
        <f t="shared" si="2"/>
        <v/>
      </c>
      <c r="Q99" s="172" t="b">
        <f t="shared" si="3"/>
        <v>0</v>
      </c>
      <c r="R99" s="173" t="str">
        <f>IF(E99&lt;&gt;"",F99&amp;" "&amp;E99,"FALSCH")</f>
        <v>FALSCH</v>
      </c>
      <c r="S99" s="173" t="str">
        <f>IF(H99&lt;&gt;"",IFERROR(VLOOKUP(H99,ListOfClubs,1,FALSE),H99),"FALSCH")</f>
        <v>FALSCH</v>
      </c>
      <c r="T99" s="173" t="str">
        <f>IF(I99&lt;&gt;"",I99,"FALSCH")</f>
        <v>FALSCH</v>
      </c>
      <c r="U99" s="225" t="b">
        <f>IF(L99&lt;&gt;"",IF(VLOOKUP(L99,Wbw_List,3)="e",IF(AND(#REF!="Ja",#REF!="Ja"),"both",IF(#REF!="Ja","figures",IF(#REF!="Ja","free"))),VLOOKUP(VLOOKUP(L99,Wbw_List,3),Disziplinen,3)))</f>
        <v>0</v>
      </c>
    </row>
    <row r="100" spans="1:21" s="86" customFormat="1" ht="13.5" x14ac:dyDescent="0.35">
      <c r="A100" s="171">
        <v>94</v>
      </c>
      <c r="B100" s="144"/>
      <c r="C100" s="246"/>
      <c r="D100" s="143"/>
      <c r="E100" s="87"/>
      <c r="F100" s="88"/>
      <c r="G100" s="201"/>
      <c r="H100" s="203"/>
      <c r="I100" s="163"/>
      <c r="J100" s="89"/>
      <c r="K100" s="163"/>
      <c r="L100" s="213"/>
      <c r="M100" s="161"/>
      <c r="N100" s="169" t="str">
        <f>IF(H100&lt;&gt;"",VLOOKUP(H100,ListOfClubs,2,FALSE),"")</f>
        <v/>
      </c>
      <c r="O100" s="169" t="str">
        <f>IF(I100&lt;&gt;"",VLOOKUP(I100,Verband,2,FALSE),"")</f>
        <v/>
      </c>
      <c r="P100" s="156" t="str">
        <f t="shared" si="2"/>
        <v/>
      </c>
      <c r="Q100" s="172" t="b">
        <f t="shared" si="3"/>
        <v>0</v>
      </c>
      <c r="R100" s="173" t="str">
        <f>IF(E100&lt;&gt;"",F100&amp;" "&amp;E100,"FALSCH")</f>
        <v>FALSCH</v>
      </c>
      <c r="S100" s="173" t="str">
        <f>IF(H100&lt;&gt;"",IFERROR(VLOOKUP(H100,ListOfClubs,1,FALSE),H100),"FALSCH")</f>
        <v>FALSCH</v>
      </c>
      <c r="T100" s="173" t="str">
        <f>IF(I100&lt;&gt;"",I100,"FALSCH")</f>
        <v>FALSCH</v>
      </c>
      <c r="U100" s="225" t="b">
        <f>IF(L100&lt;&gt;"",IF(VLOOKUP(L100,Wbw_List,3)="e",IF(AND(#REF!="Ja",#REF!="Ja"),"both",IF(#REF!="Ja","figures",IF(#REF!="Ja","free"))),VLOOKUP(VLOOKUP(L100,Wbw_List,3),Disziplinen,3)))</f>
        <v>0</v>
      </c>
    </row>
    <row r="101" spans="1:21" s="86" customFormat="1" ht="13.5" x14ac:dyDescent="0.35">
      <c r="A101" s="171">
        <v>95</v>
      </c>
      <c r="B101" s="144"/>
      <c r="C101" s="246"/>
      <c r="D101" s="143"/>
      <c r="E101" s="87"/>
      <c r="F101" s="88"/>
      <c r="G101" s="201"/>
      <c r="H101" s="203"/>
      <c r="I101" s="163"/>
      <c r="J101" s="89"/>
      <c r="K101" s="163"/>
      <c r="L101" s="213"/>
      <c r="M101" s="161"/>
      <c r="N101" s="169" t="str">
        <f>IF(H101&lt;&gt;"",VLOOKUP(H101,ListOfClubs,2,FALSE),"")</f>
        <v/>
      </c>
      <c r="O101" s="169" t="str">
        <f>IF(I101&lt;&gt;"",VLOOKUP(I101,Verband,2,FALSE),"")</f>
        <v/>
      </c>
      <c r="P101" s="156" t="str">
        <f t="shared" si="2"/>
        <v/>
      </c>
      <c r="Q101" s="172" t="b">
        <f t="shared" si="3"/>
        <v>0</v>
      </c>
      <c r="R101" s="173" t="str">
        <f>IF(E101&lt;&gt;"",F101&amp;" "&amp;E101,"FALSCH")</f>
        <v>FALSCH</v>
      </c>
      <c r="S101" s="173" t="str">
        <f>IF(H101&lt;&gt;"",IFERROR(VLOOKUP(H101,ListOfClubs,1,FALSE),H101),"FALSCH")</f>
        <v>FALSCH</v>
      </c>
      <c r="T101" s="173" t="str">
        <f>IF(I101&lt;&gt;"",I101,"FALSCH")</f>
        <v>FALSCH</v>
      </c>
      <c r="U101" s="225" t="b">
        <f>IF(L101&lt;&gt;"",IF(VLOOKUP(L101,Wbw_List,3)="e",IF(AND(#REF!="Ja",#REF!="Ja"),"both",IF(#REF!="Ja","figures",IF(#REF!="Ja","free"))),VLOOKUP(VLOOKUP(L101,Wbw_List,3),Disziplinen,3)))</f>
        <v>0</v>
      </c>
    </row>
    <row r="102" spans="1:21" s="86" customFormat="1" ht="13.5" x14ac:dyDescent="0.35">
      <c r="A102" s="171">
        <v>96</v>
      </c>
      <c r="B102" s="144"/>
      <c r="C102" s="246"/>
      <c r="D102" s="143"/>
      <c r="E102" s="87"/>
      <c r="F102" s="88"/>
      <c r="G102" s="201"/>
      <c r="H102" s="203"/>
      <c r="I102" s="163"/>
      <c r="J102" s="89"/>
      <c r="K102" s="163"/>
      <c r="L102" s="213"/>
      <c r="M102" s="161"/>
      <c r="N102" s="169" t="str">
        <f>IF(H102&lt;&gt;"",VLOOKUP(H102,ListOfClubs,2,FALSE),"")</f>
        <v/>
      </c>
      <c r="O102" s="169" t="str">
        <f>IF(I102&lt;&gt;"",VLOOKUP(I102,Verband,2,FALSE),"")</f>
        <v/>
      </c>
      <c r="P102" s="156" t="str">
        <f t="shared" si="2"/>
        <v/>
      </c>
      <c r="Q102" s="172" t="b">
        <f t="shared" si="3"/>
        <v>0</v>
      </c>
      <c r="R102" s="173" t="str">
        <f>IF(E102&lt;&gt;"",F102&amp;" "&amp;E102,"FALSCH")</f>
        <v>FALSCH</v>
      </c>
      <c r="S102" s="173" t="str">
        <f>IF(H102&lt;&gt;"",IFERROR(VLOOKUP(H102,ListOfClubs,1,FALSE),H102),"FALSCH")</f>
        <v>FALSCH</v>
      </c>
      <c r="T102" s="173" t="str">
        <f>IF(I102&lt;&gt;"",I102,"FALSCH")</f>
        <v>FALSCH</v>
      </c>
      <c r="U102" s="225" t="b">
        <f>IF(L102&lt;&gt;"",IF(VLOOKUP(L102,Wbw_List,3)="e",IF(AND(#REF!="Ja",#REF!="Ja"),"both",IF(#REF!="Ja","figures",IF(#REF!="Ja","free"))),VLOOKUP(VLOOKUP(L102,Wbw_List,3),Disziplinen,3)))</f>
        <v>0</v>
      </c>
    </row>
    <row r="103" spans="1:21" s="86" customFormat="1" ht="13.5" x14ac:dyDescent="0.35">
      <c r="A103" s="171">
        <v>97</v>
      </c>
      <c r="B103" s="144"/>
      <c r="C103" s="246"/>
      <c r="D103" s="143"/>
      <c r="E103" s="87"/>
      <c r="F103" s="88"/>
      <c r="G103" s="201"/>
      <c r="H103" s="203"/>
      <c r="I103" s="163"/>
      <c r="J103" s="89"/>
      <c r="K103" s="163"/>
      <c r="L103" s="213"/>
      <c r="M103" s="161"/>
      <c r="N103" s="169" t="str">
        <f>IF(H103&lt;&gt;"",VLOOKUP(H103,ListOfClubs,2,FALSE),"")</f>
        <v/>
      </c>
      <c r="O103" s="169" t="str">
        <f>IF(I103&lt;&gt;"",VLOOKUP(I103,Verband,2,FALSE),"")</f>
        <v/>
      </c>
      <c r="P103" s="156" t="str">
        <f t="shared" si="2"/>
        <v/>
      </c>
      <c r="Q103" s="172" t="b">
        <f t="shared" si="3"/>
        <v>0</v>
      </c>
      <c r="R103" s="173" t="str">
        <f>IF(E103&lt;&gt;"",F103&amp;" "&amp;E103,"FALSCH")</f>
        <v>FALSCH</v>
      </c>
      <c r="S103" s="173" t="str">
        <f>IF(H103&lt;&gt;"",IFERROR(VLOOKUP(H103,ListOfClubs,1,FALSE),H103),"FALSCH")</f>
        <v>FALSCH</v>
      </c>
      <c r="T103" s="173" t="str">
        <f>IF(I103&lt;&gt;"",I103,"FALSCH")</f>
        <v>FALSCH</v>
      </c>
      <c r="U103" s="225" t="b">
        <f>IF(L103&lt;&gt;"",IF(VLOOKUP(L103,Wbw_List,3)="e",IF(AND(#REF!="Ja",#REF!="Ja"),"both",IF(#REF!="Ja","figures",IF(#REF!="Ja","free"))),VLOOKUP(VLOOKUP(L103,Wbw_List,3),Disziplinen,3)))</f>
        <v>0</v>
      </c>
    </row>
    <row r="104" spans="1:21" s="86" customFormat="1" ht="13.5" x14ac:dyDescent="0.35">
      <c r="A104" s="171">
        <v>98</v>
      </c>
      <c r="B104" s="144"/>
      <c r="C104" s="246"/>
      <c r="D104" s="143"/>
      <c r="E104" s="87"/>
      <c r="F104" s="88"/>
      <c r="G104" s="201"/>
      <c r="H104" s="203"/>
      <c r="I104" s="163"/>
      <c r="J104" s="89"/>
      <c r="K104" s="163"/>
      <c r="L104" s="213"/>
      <c r="M104" s="161"/>
      <c r="N104" s="169" t="str">
        <f>IF(H104&lt;&gt;"",VLOOKUP(H104,ListOfClubs,2,FALSE),"")</f>
        <v/>
      </c>
      <c r="O104" s="169" t="str">
        <f>IF(I104&lt;&gt;"",VLOOKUP(I104,Verband,2,FALSE),"")</f>
        <v/>
      </c>
      <c r="P104" s="156" t="str">
        <f t="shared" si="2"/>
        <v/>
      </c>
      <c r="Q104" s="172" t="b">
        <f t="shared" si="3"/>
        <v>0</v>
      </c>
      <c r="R104" s="173" t="str">
        <f>IF(E104&lt;&gt;"",F104&amp;" "&amp;E104,"FALSCH")</f>
        <v>FALSCH</v>
      </c>
      <c r="S104" s="173" t="str">
        <f>IF(H104&lt;&gt;"",IFERROR(VLOOKUP(H104,ListOfClubs,1,FALSE),H104),"FALSCH")</f>
        <v>FALSCH</v>
      </c>
      <c r="T104" s="173" t="str">
        <f>IF(I104&lt;&gt;"",I104,"FALSCH")</f>
        <v>FALSCH</v>
      </c>
      <c r="U104" s="225" t="b">
        <f>IF(L104&lt;&gt;"",IF(VLOOKUP(L104,Wbw_List,3)="e",IF(AND(#REF!="Ja",#REF!="Ja"),"both",IF(#REF!="Ja","figures",IF(#REF!="Ja","free"))),VLOOKUP(VLOOKUP(L104,Wbw_List,3),Disziplinen,3)))</f>
        <v>0</v>
      </c>
    </row>
    <row r="105" spans="1:21" s="86" customFormat="1" ht="13.5" x14ac:dyDescent="0.35">
      <c r="A105" s="171">
        <v>99</v>
      </c>
      <c r="B105" s="144"/>
      <c r="C105" s="246"/>
      <c r="D105" s="143"/>
      <c r="E105" s="87"/>
      <c r="F105" s="88"/>
      <c r="G105" s="201"/>
      <c r="H105" s="203"/>
      <c r="I105" s="163"/>
      <c r="J105" s="89"/>
      <c r="K105" s="163"/>
      <c r="L105" s="213"/>
      <c r="M105" s="161"/>
      <c r="N105" s="169" t="str">
        <f>IF(H105&lt;&gt;"",VLOOKUP(H105,ListOfClubs,2,FALSE),"")</f>
        <v/>
      </c>
      <c r="O105" s="169" t="str">
        <f>IF(I105&lt;&gt;"",VLOOKUP(I105,Verband,2,FALSE),"")</f>
        <v/>
      </c>
      <c r="P105" s="156" t="str">
        <f t="shared" si="2"/>
        <v/>
      </c>
      <c r="Q105" s="172" t="b">
        <f t="shared" si="3"/>
        <v>0</v>
      </c>
      <c r="R105" s="173" t="str">
        <f>IF(E105&lt;&gt;"",F105&amp;" "&amp;E105,"FALSCH")</f>
        <v>FALSCH</v>
      </c>
      <c r="S105" s="173" t="str">
        <f>IF(H105&lt;&gt;"",IFERROR(VLOOKUP(H105,ListOfClubs,1,FALSE),H105),"FALSCH")</f>
        <v>FALSCH</v>
      </c>
      <c r="T105" s="173" t="str">
        <f>IF(I105&lt;&gt;"",I105,"FALSCH")</f>
        <v>FALSCH</v>
      </c>
      <c r="U105" s="225" t="b">
        <f>IF(L105&lt;&gt;"",IF(VLOOKUP(L105,Wbw_List,3)="e",IF(AND(#REF!="Ja",#REF!="Ja"),"both",IF(#REF!="Ja","figures",IF(#REF!="Ja","free"))),VLOOKUP(VLOOKUP(L105,Wbw_List,3),Disziplinen,3)))</f>
        <v>0</v>
      </c>
    </row>
    <row r="106" spans="1:21" s="86" customFormat="1" ht="13.5" x14ac:dyDescent="0.35">
      <c r="A106" s="171">
        <v>100</v>
      </c>
      <c r="B106" s="144"/>
      <c r="C106" s="246"/>
      <c r="D106" s="143"/>
      <c r="E106" s="87"/>
      <c r="F106" s="88"/>
      <c r="G106" s="201"/>
      <c r="H106" s="203"/>
      <c r="I106" s="163"/>
      <c r="J106" s="89"/>
      <c r="K106" s="163"/>
      <c r="L106" s="90"/>
      <c r="M106" s="161"/>
      <c r="N106" s="169" t="str">
        <f>IF(H106&lt;&gt;"",VLOOKUP(H106,ListOfClubs,2,FALSE),"")</f>
        <v/>
      </c>
      <c r="O106" s="169" t="str">
        <f>IF(I106&lt;&gt;"",VLOOKUP(I106,Verband,2,FALSE),"")</f>
        <v/>
      </c>
      <c r="P106" s="156" t="str">
        <f t="shared" si="2"/>
        <v/>
      </c>
      <c r="Q106" s="172" t="b">
        <f t="shared" si="3"/>
        <v>0</v>
      </c>
      <c r="R106" s="173" t="str">
        <f>IF(E106&lt;&gt;"",F106&amp;" "&amp;E106,"FALSCH")</f>
        <v>FALSCH</v>
      </c>
      <c r="S106" s="173" t="str">
        <f>IF(H106&lt;&gt;"",IFERROR(VLOOKUP(H106,ListOfClubs,1,FALSE),H106),"FALSCH")</f>
        <v>FALSCH</v>
      </c>
      <c r="T106" s="173" t="str">
        <f>IF(I106&lt;&gt;"",I106,"FALSCH")</f>
        <v>FALSCH</v>
      </c>
      <c r="U106" s="225" t="b">
        <f>IF(L106&lt;&gt;"",IF(VLOOKUP(L106,Wbw_List,3)="e",IF(AND(#REF!="Ja",#REF!="Ja"),"both",IF(#REF!="Ja","figures",IF(#REF!="Ja","free"))),VLOOKUP(VLOOKUP(L106,Wbw_List,3),Disziplinen,3)))</f>
        <v>0</v>
      </c>
    </row>
    <row r="107" spans="1:21" s="86" customFormat="1" ht="13.5" x14ac:dyDescent="0.35">
      <c r="A107" s="171">
        <v>101</v>
      </c>
      <c r="B107" s="144"/>
      <c r="C107" s="246"/>
      <c r="D107" s="143"/>
      <c r="E107" s="87"/>
      <c r="F107" s="88"/>
      <c r="G107" s="201"/>
      <c r="H107" s="203"/>
      <c r="I107" s="163"/>
      <c r="J107" s="89"/>
      <c r="K107" s="163"/>
      <c r="L107" s="90"/>
      <c r="M107" s="161"/>
      <c r="N107" s="169" t="str">
        <f>IF(H107&lt;&gt;"",VLOOKUP(H107,ListOfClubs,2,FALSE),"")</f>
        <v/>
      </c>
      <c r="O107" s="169" t="str">
        <f>IF(I107&lt;&gt;"",VLOOKUP(I107,Verband,2,FALSE),"")</f>
        <v/>
      </c>
      <c r="P107" s="156" t="str">
        <f t="shared" si="2"/>
        <v/>
      </c>
      <c r="Q107" s="172" t="b">
        <f t="shared" si="3"/>
        <v>0</v>
      </c>
      <c r="R107" s="173" t="str">
        <f>IF(E107&lt;&gt;"",F107&amp;" "&amp;E107,"FALSCH")</f>
        <v>FALSCH</v>
      </c>
      <c r="S107" s="173" t="str">
        <f>IF(H107&lt;&gt;"",IFERROR(VLOOKUP(H107,ListOfClubs,1,FALSE),H107),"FALSCH")</f>
        <v>FALSCH</v>
      </c>
      <c r="T107" s="173" t="str">
        <f>IF(I107&lt;&gt;"",I107,"FALSCH")</f>
        <v>FALSCH</v>
      </c>
      <c r="U107" s="225" t="b">
        <f>IF(L107&lt;&gt;"",IF(VLOOKUP(L107,Wbw_List,3)="e",IF(AND(#REF!="Ja",#REF!="Ja"),"both",IF(#REF!="Ja","figures",IF(#REF!="Ja","free"))),VLOOKUP(VLOOKUP(L107,Wbw_List,3),Disziplinen,3)))</f>
        <v>0</v>
      </c>
    </row>
    <row r="108" spans="1:21" s="86" customFormat="1" ht="13.5" x14ac:dyDescent="0.35">
      <c r="A108" s="171">
        <v>102</v>
      </c>
      <c r="B108" s="144"/>
      <c r="C108" s="246"/>
      <c r="D108" s="143"/>
      <c r="E108" s="87"/>
      <c r="F108" s="88"/>
      <c r="G108" s="201"/>
      <c r="H108" s="203"/>
      <c r="I108" s="163"/>
      <c r="J108" s="89"/>
      <c r="K108" s="163"/>
      <c r="L108" s="90"/>
      <c r="M108" s="161"/>
      <c r="N108" s="169" t="str">
        <f>IF(H108&lt;&gt;"",VLOOKUP(H108,ListOfClubs,2,FALSE),"")</f>
        <v/>
      </c>
      <c r="O108" s="169" t="str">
        <f>IF(I108&lt;&gt;"",VLOOKUP(I108,Verband,2,FALSE),"")</f>
        <v/>
      </c>
      <c r="P108" s="156" t="str">
        <f t="shared" si="2"/>
        <v/>
      </c>
      <c r="Q108" s="172" t="b">
        <f t="shared" si="3"/>
        <v>0</v>
      </c>
      <c r="R108" s="173" t="str">
        <f>IF(E108&lt;&gt;"",F108&amp;" "&amp;E108,"FALSCH")</f>
        <v>FALSCH</v>
      </c>
      <c r="S108" s="173" t="str">
        <f>IF(H108&lt;&gt;"",IFERROR(VLOOKUP(H108,ListOfClubs,1,FALSE),H108),"FALSCH")</f>
        <v>FALSCH</v>
      </c>
      <c r="T108" s="173" t="str">
        <f>IF(I108&lt;&gt;"",I108,"FALSCH")</f>
        <v>FALSCH</v>
      </c>
      <c r="U108" s="225" t="b">
        <f>IF(L108&lt;&gt;"",IF(VLOOKUP(L108,Wbw_List,3)="e",IF(AND(#REF!="Ja",#REF!="Ja"),"both",IF(#REF!="Ja","figures",IF(#REF!="Ja","free"))),VLOOKUP(VLOOKUP(L108,Wbw_List,3),Disziplinen,3)))</f>
        <v>0</v>
      </c>
    </row>
    <row r="109" spans="1:21" s="86" customFormat="1" ht="13.5" x14ac:dyDescent="0.35">
      <c r="A109" s="171">
        <v>103</v>
      </c>
      <c r="B109" s="144"/>
      <c r="C109" s="246"/>
      <c r="D109" s="143"/>
      <c r="E109" s="87"/>
      <c r="F109" s="88"/>
      <c r="G109" s="201"/>
      <c r="H109" s="203"/>
      <c r="I109" s="163"/>
      <c r="J109" s="89"/>
      <c r="K109" s="163"/>
      <c r="L109" s="90"/>
      <c r="M109" s="161"/>
      <c r="N109" s="169" t="str">
        <f>IF(H109&lt;&gt;"",VLOOKUP(H109,ListOfClubs,2,FALSE),"")</f>
        <v/>
      </c>
      <c r="O109" s="169" t="str">
        <f>IF(I109&lt;&gt;"",VLOOKUP(I109,Verband,2,FALSE),"")</f>
        <v/>
      </c>
      <c r="P109" s="156" t="str">
        <f t="shared" si="2"/>
        <v/>
      </c>
      <c r="Q109" s="172" t="b">
        <f t="shared" si="3"/>
        <v>0</v>
      </c>
      <c r="R109" s="173" t="str">
        <f>IF(E109&lt;&gt;"",F109&amp;" "&amp;E109,"FALSCH")</f>
        <v>FALSCH</v>
      </c>
      <c r="S109" s="173" t="str">
        <f>IF(H109&lt;&gt;"",IFERROR(VLOOKUP(H109,ListOfClubs,1,FALSE),H109),"FALSCH")</f>
        <v>FALSCH</v>
      </c>
      <c r="T109" s="173" t="str">
        <f>IF(I109&lt;&gt;"",I109,"FALSCH")</f>
        <v>FALSCH</v>
      </c>
      <c r="U109" s="225" t="b">
        <f>IF(L109&lt;&gt;"",IF(VLOOKUP(L109,Wbw_List,3)="e",IF(AND(#REF!="Ja",#REF!="Ja"),"both",IF(#REF!="Ja","figures",IF(#REF!="Ja","free"))),VLOOKUP(VLOOKUP(L109,Wbw_List,3),Disziplinen,3)))</f>
        <v>0</v>
      </c>
    </row>
    <row r="110" spans="1:21" s="86" customFormat="1" ht="13.5" x14ac:dyDescent="0.35">
      <c r="A110" s="171">
        <v>104</v>
      </c>
      <c r="B110" s="144"/>
      <c r="C110" s="246"/>
      <c r="D110" s="143"/>
      <c r="E110" s="87"/>
      <c r="F110" s="88"/>
      <c r="G110" s="201"/>
      <c r="H110" s="203"/>
      <c r="I110" s="163"/>
      <c r="J110" s="89"/>
      <c r="K110" s="163"/>
      <c r="L110" s="90"/>
      <c r="M110" s="161"/>
      <c r="N110" s="169" t="str">
        <f>IF(H110&lt;&gt;"",VLOOKUP(H110,ListOfClubs,2,FALSE),"")</f>
        <v/>
      </c>
      <c r="O110" s="169" t="str">
        <f>IF(I110&lt;&gt;"",VLOOKUP(I110,Verband,2,FALSE),"")</f>
        <v/>
      </c>
      <c r="P110" s="156" t="str">
        <f t="shared" si="2"/>
        <v/>
      </c>
      <c r="Q110" s="172" t="b">
        <f t="shared" si="3"/>
        <v>0</v>
      </c>
      <c r="R110" s="173" t="str">
        <f>IF(E110&lt;&gt;"",F110&amp;" "&amp;E110,"FALSCH")</f>
        <v>FALSCH</v>
      </c>
      <c r="S110" s="173" t="str">
        <f>IF(H110&lt;&gt;"",IFERROR(VLOOKUP(H110,ListOfClubs,1,FALSE),H110),"FALSCH")</f>
        <v>FALSCH</v>
      </c>
      <c r="T110" s="173" t="str">
        <f>IF(I110&lt;&gt;"",I110,"FALSCH")</f>
        <v>FALSCH</v>
      </c>
      <c r="U110" s="225" t="b">
        <f>IF(L110&lt;&gt;"",IF(VLOOKUP(L110,Wbw_List,3)="e",IF(AND(#REF!="Ja",#REF!="Ja"),"both",IF(#REF!="Ja","figures",IF(#REF!="Ja","free"))),VLOOKUP(VLOOKUP(L110,Wbw_List,3),Disziplinen,3)))</f>
        <v>0</v>
      </c>
    </row>
    <row r="111" spans="1:21" s="86" customFormat="1" ht="13.5" x14ac:dyDescent="0.35">
      <c r="A111" s="171">
        <v>105</v>
      </c>
      <c r="B111" s="144"/>
      <c r="C111" s="246"/>
      <c r="D111" s="143"/>
      <c r="E111" s="87"/>
      <c r="F111" s="88"/>
      <c r="G111" s="201"/>
      <c r="H111" s="203"/>
      <c r="I111" s="163"/>
      <c r="J111" s="89"/>
      <c r="K111" s="163"/>
      <c r="L111" s="90"/>
      <c r="M111" s="161"/>
      <c r="N111" s="169" t="str">
        <f>IF(H111&lt;&gt;"",VLOOKUP(H111,ListOfClubs,2,FALSE),"")</f>
        <v/>
      </c>
      <c r="O111" s="169" t="str">
        <f>IF(I111&lt;&gt;"",VLOOKUP(I111,Verband,2,FALSE),"")</f>
        <v/>
      </c>
      <c r="P111" s="156" t="str">
        <f t="shared" si="2"/>
        <v/>
      </c>
      <c r="Q111" s="172" t="b">
        <f t="shared" si="3"/>
        <v>0</v>
      </c>
      <c r="R111" s="173" t="str">
        <f>IF(E111&lt;&gt;"",F111&amp;" "&amp;E111,"FALSCH")</f>
        <v>FALSCH</v>
      </c>
      <c r="S111" s="173" t="str">
        <f>IF(H111&lt;&gt;"",IFERROR(VLOOKUP(H111,ListOfClubs,1,FALSE),H111),"FALSCH")</f>
        <v>FALSCH</v>
      </c>
      <c r="T111" s="173" t="str">
        <f>IF(I111&lt;&gt;"",I111,"FALSCH")</f>
        <v>FALSCH</v>
      </c>
      <c r="U111" s="225" t="b">
        <f>IF(L111&lt;&gt;"",IF(VLOOKUP(L111,Wbw_List,3)="e",IF(AND(#REF!="Ja",#REF!="Ja"),"both",IF(#REF!="Ja","figures",IF(#REF!="Ja","free"))),VLOOKUP(VLOOKUP(L111,Wbw_List,3),Disziplinen,3)))</f>
        <v>0</v>
      </c>
    </row>
    <row r="112" spans="1:21" s="86" customFormat="1" ht="13.5" x14ac:dyDescent="0.35">
      <c r="A112" s="171">
        <v>106</v>
      </c>
      <c r="B112" s="144"/>
      <c r="C112" s="246"/>
      <c r="D112" s="143"/>
      <c r="E112" s="87"/>
      <c r="F112" s="88"/>
      <c r="G112" s="201"/>
      <c r="H112" s="203"/>
      <c r="I112" s="163"/>
      <c r="J112" s="89"/>
      <c r="K112" s="163"/>
      <c r="L112" s="90"/>
      <c r="M112" s="161"/>
      <c r="N112" s="169" t="str">
        <f>IF(H112&lt;&gt;"",VLOOKUP(H112,ListOfClubs,2,FALSE),"")</f>
        <v/>
      </c>
      <c r="O112" s="169" t="str">
        <f>IF(I112&lt;&gt;"",VLOOKUP(I112,Verband,2,FALSE),"")</f>
        <v/>
      </c>
      <c r="P112" s="156" t="str">
        <f t="shared" si="2"/>
        <v/>
      </c>
      <c r="Q112" s="172" t="b">
        <f t="shared" si="3"/>
        <v>0</v>
      </c>
      <c r="R112" s="173" t="str">
        <f>IF(E112&lt;&gt;"",F112&amp;" "&amp;E112,"FALSCH")</f>
        <v>FALSCH</v>
      </c>
      <c r="S112" s="173" t="str">
        <f>IF(H112&lt;&gt;"",IFERROR(VLOOKUP(H112,ListOfClubs,1,FALSE),H112),"FALSCH")</f>
        <v>FALSCH</v>
      </c>
      <c r="T112" s="173" t="str">
        <f>IF(I112&lt;&gt;"",I112,"FALSCH")</f>
        <v>FALSCH</v>
      </c>
      <c r="U112" s="225" t="b">
        <f>IF(L112&lt;&gt;"",IF(VLOOKUP(L112,Wbw_List,3)="e",IF(AND(#REF!="Ja",#REF!="Ja"),"both",IF(#REF!="Ja","figures",IF(#REF!="Ja","free"))),VLOOKUP(VLOOKUP(L112,Wbw_List,3),Disziplinen,3)))</f>
        <v>0</v>
      </c>
    </row>
    <row r="113" spans="1:21" s="86" customFormat="1" ht="13.5" x14ac:dyDescent="0.35">
      <c r="A113" s="171">
        <v>107</v>
      </c>
      <c r="B113" s="144"/>
      <c r="C113" s="246"/>
      <c r="D113" s="143"/>
      <c r="E113" s="87"/>
      <c r="F113" s="88"/>
      <c r="G113" s="201"/>
      <c r="H113" s="203"/>
      <c r="I113" s="163"/>
      <c r="J113" s="89"/>
      <c r="K113" s="163"/>
      <c r="L113" s="90"/>
      <c r="M113" s="161"/>
      <c r="N113" s="169" t="str">
        <f>IF(H113&lt;&gt;"",VLOOKUP(H113,ListOfClubs,2,FALSE),"")</f>
        <v/>
      </c>
      <c r="O113" s="169" t="str">
        <f>IF(I113&lt;&gt;"",VLOOKUP(I113,Verband,2,FALSE),"")</f>
        <v/>
      </c>
      <c r="P113" s="156" t="str">
        <f t="shared" si="2"/>
        <v/>
      </c>
      <c r="Q113" s="172" t="b">
        <f t="shared" si="3"/>
        <v>0</v>
      </c>
      <c r="R113" s="173" t="str">
        <f>IF(E113&lt;&gt;"",F113&amp;" "&amp;E113,"FALSCH")</f>
        <v>FALSCH</v>
      </c>
      <c r="S113" s="173" t="str">
        <f>IF(H113&lt;&gt;"",IFERROR(VLOOKUP(H113,ListOfClubs,1,FALSE),H113),"FALSCH")</f>
        <v>FALSCH</v>
      </c>
      <c r="T113" s="173" t="str">
        <f>IF(I113&lt;&gt;"",I113,"FALSCH")</f>
        <v>FALSCH</v>
      </c>
      <c r="U113" s="225" t="b">
        <f>IF(L113&lt;&gt;"",IF(VLOOKUP(L113,Wbw_List,3)="e",IF(AND(#REF!="Ja",#REF!="Ja"),"both",IF(#REF!="Ja","figures",IF(#REF!="Ja","free"))),VLOOKUP(VLOOKUP(L113,Wbw_List,3),Disziplinen,3)))</f>
        <v>0</v>
      </c>
    </row>
    <row r="114" spans="1:21" s="86" customFormat="1" ht="13.5" x14ac:dyDescent="0.35">
      <c r="A114" s="171">
        <v>108</v>
      </c>
      <c r="B114" s="144"/>
      <c r="C114" s="246"/>
      <c r="D114" s="143"/>
      <c r="E114" s="87"/>
      <c r="F114" s="88"/>
      <c r="G114" s="201"/>
      <c r="H114" s="203"/>
      <c r="I114" s="163"/>
      <c r="J114" s="89"/>
      <c r="K114" s="163"/>
      <c r="L114" s="90"/>
      <c r="M114" s="161"/>
      <c r="N114" s="169" t="str">
        <f>IF(H114&lt;&gt;"",VLOOKUP(H114,ListOfClubs,2,FALSE),"")</f>
        <v/>
      </c>
      <c r="O114" s="169" t="str">
        <f>IF(I114&lt;&gt;"",VLOOKUP(I114,Verband,2,FALSE),"")</f>
        <v/>
      </c>
      <c r="P114" s="156" t="str">
        <f t="shared" si="2"/>
        <v/>
      </c>
      <c r="Q114" s="172" t="b">
        <f t="shared" si="3"/>
        <v>0</v>
      </c>
      <c r="R114" s="173" t="str">
        <f>IF(E114&lt;&gt;"",F114&amp;" "&amp;E114,"FALSCH")</f>
        <v>FALSCH</v>
      </c>
      <c r="S114" s="173" t="str">
        <f>IF(H114&lt;&gt;"",IFERROR(VLOOKUP(H114,ListOfClubs,1,FALSE),H114),"FALSCH")</f>
        <v>FALSCH</v>
      </c>
      <c r="T114" s="173" t="str">
        <f>IF(I114&lt;&gt;"",I114,"FALSCH")</f>
        <v>FALSCH</v>
      </c>
      <c r="U114" s="225" t="b">
        <f>IF(L114&lt;&gt;"",IF(VLOOKUP(L114,Wbw_List,3)="e",IF(AND(#REF!="Ja",#REF!="Ja"),"both",IF(#REF!="Ja","figures",IF(#REF!="Ja","free"))),VLOOKUP(VLOOKUP(L114,Wbw_List,3),Disziplinen,3)))</f>
        <v>0</v>
      </c>
    </row>
    <row r="115" spans="1:21" s="86" customFormat="1" ht="13.5" x14ac:dyDescent="0.35">
      <c r="A115" s="171">
        <v>109</v>
      </c>
      <c r="B115" s="144"/>
      <c r="C115" s="246"/>
      <c r="D115" s="143"/>
      <c r="E115" s="87"/>
      <c r="F115" s="88"/>
      <c r="G115" s="201"/>
      <c r="H115" s="203"/>
      <c r="I115" s="163"/>
      <c r="J115" s="89"/>
      <c r="K115" s="163"/>
      <c r="L115" s="90"/>
      <c r="M115" s="161"/>
      <c r="N115" s="169" t="str">
        <f>IF(H115&lt;&gt;"",VLOOKUP(H115,ListOfClubs,2,FALSE),"")</f>
        <v/>
      </c>
      <c r="O115" s="169" t="str">
        <f>IF(I115&lt;&gt;"",VLOOKUP(I115,Verband,2,FALSE),"")</f>
        <v/>
      </c>
      <c r="P115" s="156" t="str">
        <f t="shared" si="2"/>
        <v/>
      </c>
      <c r="Q115" s="172" t="b">
        <f t="shared" si="3"/>
        <v>0</v>
      </c>
      <c r="R115" s="173" t="str">
        <f>IF(E115&lt;&gt;"",F115&amp;" "&amp;E115,"FALSCH")</f>
        <v>FALSCH</v>
      </c>
      <c r="S115" s="173" t="str">
        <f>IF(H115&lt;&gt;"",IFERROR(VLOOKUP(H115,ListOfClubs,1,FALSE),H115),"FALSCH")</f>
        <v>FALSCH</v>
      </c>
      <c r="T115" s="173" t="str">
        <f>IF(I115&lt;&gt;"",I115,"FALSCH")</f>
        <v>FALSCH</v>
      </c>
      <c r="U115" s="225" t="b">
        <f>IF(L115&lt;&gt;"",IF(VLOOKUP(L115,Wbw_List,3)="e",IF(AND(#REF!="Ja",#REF!="Ja"),"both",IF(#REF!="Ja","figures",IF(#REF!="Ja","free"))),VLOOKUP(VLOOKUP(L115,Wbw_List,3),Disziplinen,3)))</f>
        <v>0</v>
      </c>
    </row>
    <row r="116" spans="1:21" s="86" customFormat="1" ht="13.5" x14ac:dyDescent="0.35">
      <c r="A116" s="171">
        <v>110</v>
      </c>
      <c r="B116" s="144"/>
      <c r="C116" s="246"/>
      <c r="D116" s="143"/>
      <c r="E116" s="87"/>
      <c r="F116" s="88"/>
      <c r="G116" s="201"/>
      <c r="H116" s="203"/>
      <c r="I116" s="163"/>
      <c r="J116" s="89"/>
      <c r="K116" s="163"/>
      <c r="L116" s="90"/>
      <c r="M116" s="161"/>
      <c r="N116" s="169" t="str">
        <f>IF(H116&lt;&gt;"",VLOOKUP(H116,ListOfClubs,2,FALSE),"")</f>
        <v/>
      </c>
      <c r="O116" s="169" t="str">
        <f>IF(I116&lt;&gt;"",VLOOKUP(I116,Verband,2,FALSE),"")</f>
        <v/>
      </c>
      <c r="P116" s="156" t="str">
        <f t="shared" si="2"/>
        <v/>
      </c>
      <c r="Q116" s="172" t="b">
        <f t="shared" si="3"/>
        <v>0</v>
      </c>
      <c r="R116" s="173" t="str">
        <f>IF(E116&lt;&gt;"",F116&amp;" "&amp;E116,"FALSCH")</f>
        <v>FALSCH</v>
      </c>
      <c r="S116" s="173" t="str">
        <f>IF(H116&lt;&gt;"",IFERROR(VLOOKUP(H116,ListOfClubs,1,FALSE),H116),"FALSCH")</f>
        <v>FALSCH</v>
      </c>
      <c r="T116" s="173" t="str">
        <f>IF(I116&lt;&gt;"",I116,"FALSCH")</f>
        <v>FALSCH</v>
      </c>
      <c r="U116" s="225" t="b">
        <f>IF(L116&lt;&gt;"",IF(VLOOKUP(L116,Wbw_List,3)="e",IF(AND(#REF!="Ja",#REF!="Ja"),"both",IF(#REF!="Ja","figures",IF(#REF!="Ja","free"))),VLOOKUP(VLOOKUP(L116,Wbw_List,3),Disziplinen,3)))</f>
        <v>0</v>
      </c>
    </row>
    <row r="117" spans="1:21" s="86" customFormat="1" ht="13.5" x14ac:dyDescent="0.35">
      <c r="A117" s="171">
        <v>111</v>
      </c>
      <c r="B117" s="144"/>
      <c r="C117" s="246"/>
      <c r="D117" s="143"/>
      <c r="E117" s="87"/>
      <c r="F117" s="88"/>
      <c r="G117" s="201"/>
      <c r="H117" s="203"/>
      <c r="I117" s="163"/>
      <c r="J117" s="89"/>
      <c r="K117" s="163"/>
      <c r="L117" s="90"/>
      <c r="M117" s="161"/>
      <c r="N117" s="169" t="str">
        <f>IF(H117&lt;&gt;"",VLOOKUP(H117,ListOfClubs,2,FALSE),"")</f>
        <v/>
      </c>
      <c r="O117" s="169" t="str">
        <f>IF(I117&lt;&gt;"",VLOOKUP(I117,Verband,2,FALSE),"")</f>
        <v/>
      </c>
      <c r="P117" s="156" t="str">
        <f t="shared" si="2"/>
        <v/>
      </c>
      <c r="Q117" s="172" t="b">
        <f t="shared" si="3"/>
        <v>0</v>
      </c>
      <c r="R117" s="173" t="str">
        <f>IF(E117&lt;&gt;"",F117&amp;" "&amp;E117,"FALSCH")</f>
        <v>FALSCH</v>
      </c>
      <c r="S117" s="173" t="str">
        <f>IF(H117&lt;&gt;"",IFERROR(VLOOKUP(H117,ListOfClubs,1,FALSE),H117),"FALSCH")</f>
        <v>FALSCH</v>
      </c>
      <c r="T117" s="173" t="str">
        <f>IF(I117&lt;&gt;"",I117,"FALSCH")</f>
        <v>FALSCH</v>
      </c>
      <c r="U117" s="225" t="b">
        <f>IF(L117&lt;&gt;"",IF(VLOOKUP(L117,Wbw_List,3)="e",IF(AND(#REF!="Ja",#REF!="Ja"),"both",IF(#REF!="Ja","figures",IF(#REF!="Ja","free"))),VLOOKUP(VLOOKUP(L117,Wbw_List,3),Disziplinen,3)))</f>
        <v>0</v>
      </c>
    </row>
    <row r="118" spans="1:21" s="86" customFormat="1" ht="13.5" x14ac:dyDescent="0.35">
      <c r="A118" s="171">
        <v>112</v>
      </c>
      <c r="B118" s="144"/>
      <c r="C118" s="246"/>
      <c r="D118" s="143"/>
      <c r="E118" s="87"/>
      <c r="F118" s="88"/>
      <c r="G118" s="201"/>
      <c r="H118" s="203"/>
      <c r="I118" s="163"/>
      <c r="J118" s="89"/>
      <c r="K118" s="163"/>
      <c r="L118" s="90"/>
      <c r="M118" s="161"/>
      <c r="N118" s="169" t="str">
        <f>IF(H118&lt;&gt;"",VLOOKUP(H118,ListOfClubs,2,FALSE),"")</f>
        <v/>
      </c>
      <c r="O118" s="169" t="str">
        <f>IF(I118&lt;&gt;"",VLOOKUP(I118,Verband,2,FALSE),"")</f>
        <v/>
      </c>
      <c r="P118" s="156" t="str">
        <f t="shared" si="2"/>
        <v/>
      </c>
      <c r="Q118" s="172" t="b">
        <f t="shared" si="3"/>
        <v>0</v>
      </c>
      <c r="R118" s="173" t="str">
        <f>IF(E118&lt;&gt;"",F118&amp;" "&amp;E118,"FALSCH")</f>
        <v>FALSCH</v>
      </c>
      <c r="S118" s="173" t="str">
        <f>IF(H118&lt;&gt;"",IFERROR(VLOOKUP(H118,ListOfClubs,1,FALSE),H118),"FALSCH")</f>
        <v>FALSCH</v>
      </c>
      <c r="T118" s="173" t="str">
        <f>IF(I118&lt;&gt;"",I118,"FALSCH")</f>
        <v>FALSCH</v>
      </c>
      <c r="U118" s="225" t="b">
        <f>IF(L118&lt;&gt;"",IF(VLOOKUP(L118,Wbw_List,3)="e",IF(AND(#REF!="Ja",#REF!="Ja"),"both",IF(#REF!="Ja","figures",IF(#REF!="Ja","free"))),VLOOKUP(VLOOKUP(L118,Wbw_List,3),Disziplinen,3)))</f>
        <v>0</v>
      </c>
    </row>
    <row r="119" spans="1:21" s="86" customFormat="1" ht="13.5" x14ac:dyDescent="0.35">
      <c r="A119" s="171">
        <v>113</v>
      </c>
      <c r="B119" s="144"/>
      <c r="C119" s="246"/>
      <c r="D119" s="143"/>
      <c r="E119" s="87"/>
      <c r="F119" s="88"/>
      <c r="G119" s="201"/>
      <c r="H119" s="203"/>
      <c r="I119" s="163"/>
      <c r="J119" s="89"/>
      <c r="K119" s="163"/>
      <c r="L119" s="90"/>
      <c r="M119" s="161"/>
      <c r="N119" s="169" t="str">
        <f>IF(H119&lt;&gt;"",VLOOKUP(H119,ListOfClubs,2,FALSE),"")</f>
        <v/>
      </c>
      <c r="O119" s="169" t="str">
        <f>IF(I119&lt;&gt;"",VLOOKUP(I119,Verband,2,FALSE),"")</f>
        <v/>
      </c>
      <c r="P119" s="156" t="str">
        <f t="shared" si="2"/>
        <v/>
      </c>
      <c r="Q119" s="172" t="b">
        <f t="shared" si="3"/>
        <v>0</v>
      </c>
      <c r="R119" s="173" t="str">
        <f>IF(E119&lt;&gt;"",F119&amp;" "&amp;E119,"FALSCH")</f>
        <v>FALSCH</v>
      </c>
      <c r="S119" s="173" t="str">
        <f>IF(H119&lt;&gt;"",IFERROR(VLOOKUP(H119,ListOfClubs,1,FALSE),H119),"FALSCH")</f>
        <v>FALSCH</v>
      </c>
      <c r="T119" s="173" t="str">
        <f>IF(I119&lt;&gt;"",I119,"FALSCH")</f>
        <v>FALSCH</v>
      </c>
      <c r="U119" s="225" t="b">
        <f>IF(L119&lt;&gt;"",IF(VLOOKUP(L119,Wbw_List,3)="e",IF(AND(#REF!="Ja",#REF!="Ja"),"both",IF(#REF!="Ja","figures",IF(#REF!="Ja","free"))),VLOOKUP(VLOOKUP(L119,Wbw_List,3),Disziplinen,3)))</f>
        <v>0</v>
      </c>
    </row>
    <row r="120" spans="1:21" s="86" customFormat="1" ht="13.5" x14ac:dyDescent="0.35">
      <c r="A120" s="171">
        <v>114</v>
      </c>
      <c r="B120" s="144"/>
      <c r="C120" s="246"/>
      <c r="D120" s="143"/>
      <c r="E120" s="87"/>
      <c r="F120" s="88"/>
      <c r="G120" s="201"/>
      <c r="H120" s="203"/>
      <c r="I120" s="163"/>
      <c r="J120" s="89"/>
      <c r="K120" s="163"/>
      <c r="L120" s="90"/>
      <c r="M120" s="161"/>
      <c r="N120" s="169" t="str">
        <f>IF(H120&lt;&gt;"",VLOOKUP(H120,ListOfClubs,2,FALSE),"")</f>
        <v/>
      </c>
      <c r="O120" s="169" t="str">
        <f>IF(I120&lt;&gt;"",VLOOKUP(I120,Verband,2,FALSE),"")</f>
        <v/>
      </c>
      <c r="P120" s="156" t="str">
        <f t="shared" si="2"/>
        <v/>
      </c>
      <c r="Q120" s="172" t="b">
        <f t="shared" si="3"/>
        <v>0</v>
      </c>
      <c r="R120" s="173" t="str">
        <f>IF(E120&lt;&gt;"",F120&amp;" "&amp;E120,"FALSCH")</f>
        <v>FALSCH</v>
      </c>
      <c r="S120" s="173" t="str">
        <f>IF(H120&lt;&gt;"",IFERROR(VLOOKUP(H120,ListOfClubs,1,FALSE),H120),"FALSCH")</f>
        <v>FALSCH</v>
      </c>
      <c r="T120" s="173" t="str">
        <f>IF(I120&lt;&gt;"",I120,"FALSCH")</f>
        <v>FALSCH</v>
      </c>
      <c r="U120" s="225" t="b">
        <f>IF(L120&lt;&gt;"",IF(VLOOKUP(L120,Wbw_List,3)="e",IF(AND(#REF!="Ja",#REF!="Ja"),"both",IF(#REF!="Ja","figures",IF(#REF!="Ja","free"))),VLOOKUP(VLOOKUP(L120,Wbw_List,3),Disziplinen,3)))</f>
        <v>0</v>
      </c>
    </row>
    <row r="121" spans="1:21" s="86" customFormat="1" ht="13.5" x14ac:dyDescent="0.35">
      <c r="A121" s="171">
        <v>115</v>
      </c>
      <c r="B121" s="144"/>
      <c r="C121" s="246"/>
      <c r="D121" s="143"/>
      <c r="E121" s="87"/>
      <c r="F121" s="88"/>
      <c r="G121" s="201"/>
      <c r="H121" s="203"/>
      <c r="I121" s="163"/>
      <c r="J121" s="89"/>
      <c r="K121" s="163"/>
      <c r="L121" s="90"/>
      <c r="M121" s="161"/>
      <c r="N121" s="169" t="str">
        <f>IF(H121&lt;&gt;"",VLOOKUP(H121,ListOfClubs,2,FALSE),"")</f>
        <v/>
      </c>
      <c r="O121" s="169" t="str">
        <f>IF(I121&lt;&gt;"",VLOOKUP(I121,Verband,2,FALSE),"")</f>
        <v/>
      </c>
      <c r="P121" s="156" t="str">
        <f t="shared" si="2"/>
        <v/>
      </c>
      <c r="Q121" s="172" t="b">
        <f t="shared" si="3"/>
        <v>0</v>
      </c>
      <c r="R121" s="173" t="str">
        <f>IF(E121&lt;&gt;"",F121&amp;" "&amp;E121,"FALSCH")</f>
        <v>FALSCH</v>
      </c>
      <c r="S121" s="173" t="str">
        <f>IF(H121&lt;&gt;"",IFERROR(VLOOKUP(H121,ListOfClubs,1,FALSE),H121),"FALSCH")</f>
        <v>FALSCH</v>
      </c>
      <c r="T121" s="173" t="str">
        <f>IF(I121&lt;&gt;"",I121,"FALSCH")</f>
        <v>FALSCH</v>
      </c>
      <c r="U121" s="225" t="b">
        <f>IF(L121&lt;&gt;"",IF(VLOOKUP(L121,Wbw_List,3)="e",IF(AND(#REF!="Ja",#REF!="Ja"),"both",IF(#REF!="Ja","figures",IF(#REF!="Ja","free"))),VLOOKUP(VLOOKUP(L121,Wbw_List,3),Disziplinen,3)))</f>
        <v>0</v>
      </c>
    </row>
    <row r="122" spans="1:21" s="86" customFormat="1" ht="13.5" x14ac:dyDescent="0.35">
      <c r="A122" s="171">
        <v>116</v>
      </c>
      <c r="B122" s="144"/>
      <c r="C122" s="246"/>
      <c r="D122" s="143"/>
      <c r="E122" s="87"/>
      <c r="F122" s="88"/>
      <c r="G122" s="201"/>
      <c r="H122" s="203"/>
      <c r="I122" s="163"/>
      <c r="J122" s="89"/>
      <c r="K122" s="163"/>
      <c r="L122" s="90"/>
      <c r="M122" s="161"/>
      <c r="N122" s="169" t="str">
        <f>IF(H122&lt;&gt;"",VLOOKUP(H122,ListOfClubs,2,FALSE),"")</f>
        <v/>
      </c>
      <c r="O122" s="169" t="str">
        <f>IF(I122&lt;&gt;"",VLOOKUP(I122,Verband,2,FALSE),"")</f>
        <v/>
      </c>
      <c r="P122" s="156" t="str">
        <f t="shared" si="2"/>
        <v/>
      </c>
      <c r="Q122" s="172" t="b">
        <f t="shared" si="3"/>
        <v>0</v>
      </c>
      <c r="R122" s="173" t="str">
        <f>IF(E122&lt;&gt;"",F122&amp;" "&amp;E122,"FALSCH")</f>
        <v>FALSCH</v>
      </c>
      <c r="S122" s="173" t="str">
        <f>IF(H122&lt;&gt;"",IFERROR(VLOOKUP(H122,ListOfClubs,1,FALSE),H122),"FALSCH")</f>
        <v>FALSCH</v>
      </c>
      <c r="T122" s="173" t="str">
        <f>IF(I122&lt;&gt;"",I122,"FALSCH")</f>
        <v>FALSCH</v>
      </c>
      <c r="U122" s="225" t="b">
        <f>IF(L122&lt;&gt;"",IF(VLOOKUP(L122,Wbw_List,3)="e",IF(AND(#REF!="Ja",#REF!="Ja"),"both",IF(#REF!="Ja","figures",IF(#REF!="Ja","free"))),VLOOKUP(VLOOKUP(L122,Wbw_List,3),Disziplinen,3)))</f>
        <v>0</v>
      </c>
    </row>
    <row r="123" spans="1:21" s="86" customFormat="1" ht="13.5" x14ac:dyDescent="0.35">
      <c r="A123" s="171">
        <v>117</v>
      </c>
      <c r="B123" s="144"/>
      <c r="C123" s="246"/>
      <c r="D123" s="143"/>
      <c r="E123" s="87"/>
      <c r="F123" s="88"/>
      <c r="G123" s="201"/>
      <c r="H123" s="203"/>
      <c r="I123" s="163"/>
      <c r="J123" s="89"/>
      <c r="K123" s="163"/>
      <c r="L123" s="90"/>
      <c r="M123" s="161"/>
      <c r="N123" s="169" t="str">
        <f>IF(H123&lt;&gt;"",VLOOKUP(H123,ListOfClubs,2,FALSE),"")</f>
        <v/>
      </c>
      <c r="O123" s="169" t="str">
        <f>IF(I123&lt;&gt;"",VLOOKUP(I123,Verband,2,FALSE),"")</f>
        <v/>
      </c>
      <c r="P123" s="156" t="str">
        <f t="shared" si="2"/>
        <v/>
      </c>
      <c r="Q123" s="172" t="b">
        <f t="shared" si="3"/>
        <v>0</v>
      </c>
      <c r="R123" s="173" t="str">
        <f>IF(E123&lt;&gt;"",F123&amp;" "&amp;E123,"FALSCH")</f>
        <v>FALSCH</v>
      </c>
      <c r="S123" s="173" t="str">
        <f>IF(H123&lt;&gt;"",IFERROR(VLOOKUP(H123,ListOfClubs,1,FALSE),H123),"FALSCH")</f>
        <v>FALSCH</v>
      </c>
      <c r="T123" s="173" t="str">
        <f>IF(I123&lt;&gt;"",I123,"FALSCH")</f>
        <v>FALSCH</v>
      </c>
      <c r="U123" s="225" t="b">
        <f>IF(L123&lt;&gt;"",IF(VLOOKUP(L123,Wbw_List,3)="e",IF(AND(#REF!="Ja",#REF!="Ja"),"both",IF(#REF!="Ja","figures",IF(#REF!="Ja","free"))),VLOOKUP(VLOOKUP(L123,Wbw_List,3),Disziplinen,3)))</f>
        <v>0</v>
      </c>
    </row>
    <row r="124" spans="1:21" s="86" customFormat="1" ht="13.5" x14ac:dyDescent="0.35">
      <c r="A124" s="171">
        <v>118</v>
      </c>
      <c r="B124" s="144"/>
      <c r="C124" s="246"/>
      <c r="D124" s="143"/>
      <c r="E124" s="87"/>
      <c r="F124" s="88"/>
      <c r="G124" s="201"/>
      <c r="H124" s="203"/>
      <c r="I124" s="163"/>
      <c r="J124" s="89"/>
      <c r="K124" s="163"/>
      <c r="L124" s="90"/>
      <c r="M124" s="161"/>
      <c r="N124" s="169" t="str">
        <f>IF(H124&lt;&gt;"",VLOOKUP(H124,ListOfClubs,2,FALSE),"")</f>
        <v/>
      </c>
      <c r="O124" s="169" t="str">
        <f>IF(I124&lt;&gt;"",VLOOKUP(I124,Verband,2,FALSE),"")</f>
        <v/>
      </c>
      <c r="P124" s="156" t="str">
        <f t="shared" si="2"/>
        <v/>
      </c>
      <c r="Q124" s="172" t="b">
        <f t="shared" si="3"/>
        <v>0</v>
      </c>
      <c r="R124" s="173" t="str">
        <f>IF(E124&lt;&gt;"",F124&amp;" "&amp;E124,"FALSCH")</f>
        <v>FALSCH</v>
      </c>
      <c r="S124" s="173" t="str">
        <f>IF(H124&lt;&gt;"",IFERROR(VLOOKUP(H124,ListOfClubs,1,FALSE),H124),"FALSCH")</f>
        <v>FALSCH</v>
      </c>
      <c r="T124" s="173" t="str">
        <f>IF(I124&lt;&gt;"",I124,"FALSCH")</f>
        <v>FALSCH</v>
      </c>
      <c r="U124" s="225" t="b">
        <f>IF(L124&lt;&gt;"",IF(VLOOKUP(L124,Wbw_List,3)="e",IF(AND(#REF!="Ja",#REF!="Ja"),"both",IF(#REF!="Ja","figures",IF(#REF!="Ja","free"))),VLOOKUP(VLOOKUP(L124,Wbw_List,3),Disziplinen,3)))</f>
        <v>0</v>
      </c>
    </row>
    <row r="125" spans="1:21" s="86" customFormat="1" ht="13.5" x14ac:dyDescent="0.35">
      <c r="A125" s="171">
        <v>119</v>
      </c>
      <c r="B125" s="144"/>
      <c r="C125" s="246"/>
      <c r="D125" s="143"/>
      <c r="E125" s="87"/>
      <c r="F125" s="88"/>
      <c r="G125" s="201"/>
      <c r="H125" s="203"/>
      <c r="I125" s="163"/>
      <c r="J125" s="89"/>
      <c r="K125" s="163"/>
      <c r="L125" s="90"/>
      <c r="M125" s="161"/>
      <c r="N125" s="169" t="str">
        <f>IF(H125&lt;&gt;"",VLOOKUP(H125,ListOfClubs,2,FALSE),"")</f>
        <v/>
      </c>
      <c r="O125" s="169" t="str">
        <f>IF(I125&lt;&gt;"",VLOOKUP(I125,Verband,2,FALSE),"")</f>
        <v/>
      </c>
      <c r="P125" s="156" t="str">
        <f t="shared" si="2"/>
        <v/>
      </c>
      <c r="Q125" s="172" t="b">
        <f t="shared" si="3"/>
        <v>0</v>
      </c>
      <c r="R125" s="173" t="str">
        <f>IF(E125&lt;&gt;"",F125&amp;" "&amp;E125,"FALSCH")</f>
        <v>FALSCH</v>
      </c>
      <c r="S125" s="173" t="str">
        <f>IF(H125&lt;&gt;"",IFERROR(VLOOKUP(H125,ListOfClubs,1,FALSE),H125),"FALSCH")</f>
        <v>FALSCH</v>
      </c>
      <c r="T125" s="173" t="str">
        <f>IF(I125&lt;&gt;"",I125,"FALSCH")</f>
        <v>FALSCH</v>
      </c>
      <c r="U125" s="225" t="b">
        <f>IF(L125&lt;&gt;"",IF(VLOOKUP(L125,Wbw_List,3)="e",IF(AND(#REF!="Ja",#REF!="Ja"),"both",IF(#REF!="Ja","figures",IF(#REF!="Ja","free"))),VLOOKUP(VLOOKUP(L125,Wbw_List,3),Disziplinen,3)))</f>
        <v>0</v>
      </c>
    </row>
    <row r="126" spans="1:21" s="86" customFormat="1" ht="13.5" x14ac:dyDescent="0.35">
      <c r="A126" s="171">
        <v>120</v>
      </c>
      <c r="B126" s="144"/>
      <c r="C126" s="246"/>
      <c r="D126" s="143"/>
      <c r="E126" s="87"/>
      <c r="F126" s="88"/>
      <c r="G126" s="201"/>
      <c r="H126" s="203"/>
      <c r="I126" s="163"/>
      <c r="J126" s="89"/>
      <c r="K126" s="163"/>
      <c r="L126" s="90"/>
      <c r="M126" s="161"/>
      <c r="N126" s="169" t="str">
        <f>IF(H126&lt;&gt;"",VLOOKUP(H126,ListOfClubs,2,FALSE),"")</f>
        <v/>
      </c>
      <c r="O126" s="169" t="str">
        <f>IF(I126&lt;&gt;"",VLOOKUP(I126,Verband,2,FALSE),"")</f>
        <v/>
      </c>
      <c r="P126" s="156" t="str">
        <f t="shared" si="2"/>
        <v/>
      </c>
      <c r="Q126" s="172" t="b">
        <f t="shared" si="3"/>
        <v>0</v>
      </c>
      <c r="R126" s="173" t="str">
        <f>IF(E126&lt;&gt;"",F126&amp;" "&amp;E126,"FALSCH")</f>
        <v>FALSCH</v>
      </c>
      <c r="S126" s="173" t="str">
        <f>IF(H126&lt;&gt;"",IFERROR(VLOOKUP(H126,ListOfClubs,1,FALSE),H126),"FALSCH")</f>
        <v>FALSCH</v>
      </c>
      <c r="T126" s="173" t="str">
        <f>IF(I126&lt;&gt;"",I126,"FALSCH")</f>
        <v>FALSCH</v>
      </c>
      <c r="U126" s="225" t="b">
        <f>IF(L126&lt;&gt;"",IF(VLOOKUP(L126,Wbw_List,3)="e",IF(AND(#REF!="Ja",#REF!="Ja"),"both",IF(#REF!="Ja","figures",IF(#REF!="Ja","free"))),VLOOKUP(VLOOKUP(L126,Wbw_List,3),Disziplinen,3)))</f>
        <v>0</v>
      </c>
    </row>
    <row r="127" spans="1:21" s="86" customFormat="1" ht="13.5" x14ac:dyDescent="0.35">
      <c r="A127" s="171">
        <v>121</v>
      </c>
      <c r="B127" s="144"/>
      <c r="C127" s="246"/>
      <c r="D127" s="143"/>
      <c r="E127" s="87"/>
      <c r="F127" s="88"/>
      <c r="G127" s="201"/>
      <c r="H127" s="203"/>
      <c r="I127" s="163"/>
      <c r="J127" s="89"/>
      <c r="K127" s="163"/>
      <c r="L127" s="90"/>
      <c r="M127" s="161"/>
      <c r="N127" s="169" t="str">
        <f>IF(H127&lt;&gt;"",VLOOKUP(H127,ListOfClubs,2,FALSE),"")</f>
        <v/>
      </c>
      <c r="O127" s="169" t="str">
        <f>IF(I127&lt;&gt;"",VLOOKUP(I127,Verband,2,FALSE),"")</f>
        <v/>
      </c>
      <c r="P127" s="156" t="str">
        <f t="shared" si="2"/>
        <v/>
      </c>
      <c r="Q127" s="172" t="b">
        <f t="shared" si="3"/>
        <v>0</v>
      </c>
      <c r="R127" s="173" t="str">
        <f>IF(E127&lt;&gt;"",F127&amp;" "&amp;E127,"FALSCH")</f>
        <v>FALSCH</v>
      </c>
      <c r="S127" s="173" t="str">
        <f>IF(H127&lt;&gt;"",IFERROR(VLOOKUP(H127,ListOfClubs,1,FALSE),H127),"FALSCH")</f>
        <v>FALSCH</v>
      </c>
      <c r="T127" s="173" t="str">
        <f>IF(I127&lt;&gt;"",I127,"FALSCH")</f>
        <v>FALSCH</v>
      </c>
      <c r="U127" s="225" t="b">
        <f>IF(L127&lt;&gt;"",IF(VLOOKUP(L127,Wbw_List,3)="e",IF(AND(#REF!="Ja",#REF!="Ja"),"both",IF(#REF!="Ja","figures",IF(#REF!="Ja","free"))),VLOOKUP(VLOOKUP(L127,Wbw_List,3),Disziplinen,3)))</f>
        <v>0</v>
      </c>
    </row>
    <row r="128" spans="1:21" s="86" customFormat="1" ht="13.5" x14ac:dyDescent="0.35">
      <c r="A128" s="171">
        <v>122</v>
      </c>
      <c r="B128" s="144"/>
      <c r="C128" s="246"/>
      <c r="D128" s="143"/>
      <c r="E128" s="217"/>
      <c r="F128" s="218"/>
      <c r="G128" s="219"/>
      <c r="H128" s="220"/>
      <c r="I128" s="221"/>
      <c r="J128" s="223"/>
      <c r="K128" s="221"/>
      <c r="L128" s="222"/>
      <c r="M128" s="224"/>
      <c r="N128" s="169" t="str">
        <f>IF(H128&lt;&gt;"",VLOOKUP(H128,ListOfClubs,2,FALSE),"")</f>
        <v/>
      </c>
      <c r="O128" s="169" t="str">
        <f>IF(I128&lt;&gt;"",VLOOKUP(I128,Verband,2,FALSE),"")</f>
        <v/>
      </c>
      <c r="P128" s="156" t="str">
        <f t="shared" si="2"/>
        <v/>
      </c>
      <c r="Q128" s="172" t="b">
        <f t="shared" si="3"/>
        <v>0</v>
      </c>
      <c r="R128" s="173" t="str">
        <f>IF(E128&lt;&gt;"",F128&amp;" "&amp;E128,"FALSCH")</f>
        <v>FALSCH</v>
      </c>
      <c r="S128" s="173" t="str">
        <f>IF(H128&lt;&gt;"",IFERROR(VLOOKUP(H128,ListOfClubs,1,FALSE),H128),"FALSCH")</f>
        <v>FALSCH</v>
      </c>
      <c r="T128" s="173" t="str">
        <f>IF(I128&lt;&gt;"",I128,"FALSCH")</f>
        <v>FALSCH</v>
      </c>
      <c r="U128" s="225" t="b">
        <f>IF(L128&lt;&gt;"",IF(VLOOKUP(L128,Wbw_List,3)="e",IF(AND(#REF!="Ja",#REF!="Ja"),"both",IF(#REF!="Ja","figures",IF(#REF!="Ja","free"))),VLOOKUP(VLOOKUP(L128,Wbw_List,3),Disziplinen,3)))</f>
        <v>0</v>
      </c>
    </row>
    <row r="129" spans="1:21" s="86" customFormat="1" ht="13.5" x14ac:dyDescent="0.35">
      <c r="A129" s="171">
        <v>123</v>
      </c>
      <c r="B129" s="144"/>
      <c r="C129" s="246"/>
      <c r="D129" s="143"/>
      <c r="E129" s="87"/>
      <c r="F129" s="88"/>
      <c r="G129" s="201"/>
      <c r="H129" s="203"/>
      <c r="I129" s="163"/>
      <c r="J129" s="89"/>
      <c r="K129" s="163"/>
      <c r="L129" s="90"/>
      <c r="M129" s="161"/>
      <c r="N129" s="169" t="str">
        <f>IF(H129&lt;&gt;"",VLOOKUP(H129,ListOfClubs,2,FALSE),"")</f>
        <v/>
      </c>
      <c r="O129" s="169" t="str">
        <f>IF(I129&lt;&gt;"",VLOOKUP(I129,Verband,2,FALSE),"")</f>
        <v/>
      </c>
      <c r="P129" s="156" t="str">
        <f t="shared" si="2"/>
        <v/>
      </c>
      <c r="Q129" s="172" t="b">
        <f t="shared" si="3"/>
        <v>0</v>
      </c>
      <c r="R129" s="173" t="str">
        <f>IF(E129&lt;&gt;"",F129&amp;" "&amp;E129,"FALSCH")</f>
        <v>FALSCH</v>
      </c>
      <c r="S129" s="173" t="str">
        <f>IF(H129&lt;&gt;"",IFERROR(VLOOKUP(H129,ListOfClubs,1,FALSE),H129),"FALSCH")</f>
        <v>FALSCH</v>
      </c>
      <c r="T129" s="173" t="str">
        <f>IF(I129&lt;&gt;"",I129,"FALSCH")</f>
        <v>FALSCH</v>
      </c>
      <c r="U129" s="225" t="b">
        <f>IF(L129&lt;&gt;"",IF(VLOOKUP(L129,Wbw_List,3)="e",IF(AND(#REF!="Ja",#REF!="Ja"),"both",IF(#REF!="Ja","figures",IF(#REF!="Ja","free"))),VLOOKUP(VLOOKUP(L129,Wbw_List,3),Disziplinen,3)))</f>
        <v>0</v>
      </c>
    </row>
    <row r="130" spans="1:21" s="86" customFormat="1" ht="13.5" x14ac:dyDescent="0.35">
      <c r="A130" s="171">
        <v>124</v>
      </c>
      <c r="B130" s="144"/>
      <c r="C130" s="246"/>
      <c r="D130" s="143"/>
      <c r="E130" s="87"/>
      <c r="F130" s="88"/>
      <c r="G130" s="201"/>
      <c r="H130" s="203"/>
      <c r="I130" s="163"/>
      <c r="J130" s="89"/>
      <c r="K130" s="163"/>
      <c r="L130" s="90"/>
      <c r="M130" s="161"/>
      <c r="N130" s="169" t="str">
        <f>IF(H130&lt;&gt;"",VLOOKUP(H130,ListOfClubs,2,FALSE),"")</f>
        <v/>
      </c>
      <c r="O130" s="169" t="str">
        <f>IF(I130&lt;&gt;"",VLOOKUP(I130,Verband,2,FALSE),"")</f>
        <v/>
      </c>
      <c r="P130" s="156" t="str">
        <f t="shared" si="2"/>
        <v/>
      </c>
      <c r="Q130" s="172" t="b">
        <f t="shared" si="3"/>
        <v>0</v>
      </c>
      <c r="R130" s="173" t="str">
        <f>IF(E130&lt;&gt;"",F130&amp;" "&amp;E130,"FALSCH")</f>
        <v>FALSCH</v>
      </c>
      <c r="S130" s="173" t="str">
        <f>IF(H130&lt;&gt;"",IFERROR(VLOOKUP(H130,ListOfClubs,1,FALSE),H130),"FALSCH")</f>
        <v>FALSCH</v>
      </c>
      <c r="T130" s="173" t="str">
        <f>IF(I130&lt;&gt;"",I130,"FALSCH")</f>
        <v>FALSCH</v>
      </c>
      <c r="U130" s="225" t="b">
        <f>IF(L130&lt;&gt;"",IF(VLOOKUP(L130,Wbw_List,3)="e",IF(AND(#REF!="Ja",#REF!="Ja"),"both",IF(#REF!="Ja","figures",IF(#REF!="Ja","free"))),VLOOKUP(VLOOKUP(L130,Wbw_List,3),Disziplinen,3)))</f>
        <v>0</v>
      </c>
    </row>
    <row r="131" spans="1:21" s="86" customFormat="1" ht="13.5" x14ac:dyDescent="0.35">
      <c r="A131" s="171">
        <v>125</v>
      </c>
      <c r="B131" s="144"/>
      <c r="C131" s="246"/>
      <c r="D131" s="143"/>
      <c r="E131" s="87"/>
      <c r="F131" s="88"/>
      <c r="G131" s="201"/>
      <c r="H131" s="203"/>
      <c r="I131" s="163"/>
      <c r="J131" s="89"/>
      <c r="K131" s="163"/>
      <c r="L131" s="90"/>
      <c r="M131" s="161"/>
      <c r="N131" s="169" t="str">
        <f>IF(H131&lt;&gt;"",VLOOKUP(H131,ListOfClubs,2,FALSE),"")</f>
        <v/>
      </c>
      <c r="O131" s="169" t="str">
        <f>IF(I131&lt;&gt;"",VLOOKUP(I131,Verband,2,FALSE),"")</f>
        <v/>
      </c>
      <c r="P131" s="156" t="str">
        <f t="shared" si="2"/>
        <v/>
      </c>
      <c r="Q131" s="172" t="b">
        <f t="shared" si="3"/>
        <v>0</v>
      </c>
      <c r="R131" s="173" t="str">
        <f>IF(E131&lt;&gt;"",F131&amp;" "&amp;E131,"FALSCH")</f>
        <v>FALSCH</v>
      </c>
      <c r="S131" s="173" t="str">
        <f>IF(H131&lt;&gt;"",IFERROR(VLOOKUP(H131,ListOfClubs,1,FALSE),H131),"FALSCH")</f>
        <v>FALSCH</v>
      </c>
      <c r="T131" s="173" t="str">
        <f>IF(I131&lt;&gt;"",I131,"FALSCH")</f>
        <v>FALSCH</v>
      </c>
      <c r="U131" s="225" t="b">
        <f>IF(L131&lt;&gt;"",IF(VLOOKUP(L131,Wbw_List,3)="e",IF(AND(#REF!="Ja",#REF!="Ja"),"both",IF(#REF!="Ja","figures",IF(#REF!="Ja","free"))),VLOOKUP(VLOOKUP(L131,Wbw_List,3),Disziplinen,3)))</f>
        <v>0</v>
      </c>
    </row>
    <row r="132" spans="1:21" s="86" customFormat="1" ht="13.5" x14ac:dyDescent="0.35">
      <c r="A132" s="171">
        <v>126</v>
      </c>
      <c r="B132" s="144"/>
      <c r="C132" s="247"/>
      <c r="D132" s="143"/>
      <c r="E132" s="87"/>
      <c r="F132" s="88"/>
      <c r="G132" s="201"/>
      <c r="H132" s="203"/>
      <c r="I132" s="163"/>
      <c r="J132" s="89"/>
      <c r="K132" s="163"/>
      <c r="L132" s="90"/>
      <c r="M132" s="161"/>
      <c r="N132" s="169" t="str">
        <f>IF(H132&lt;&gt;"",VLOOKUP(H132,ListOfClubs,2,FALSE),"")</f>
        <v/>
      </c>
      <c r="O132" s="169" t="str">
        <f>IF(I132&lt;&gt;"",VLOOKUP(I132,Verband,2,FALSE),"")</f>
        <v/>
      </c>
      <c r="P132" s="156" t="str">
        <f t="shared" si="2"/>
        <v/>
      </c>
      <c r="Q132" s="172" t="b">
        <f t="shared" si="3"/>
        <v>0</v>
      </c>
      <c r="R132" s="173" t="str">
        <f>IF(E132&lt;&gt;"",F132&amp;" "&amp;E132,"FALSCH")</f>
        <v>FALSCH</v>
      </c>
      <c r="S132" s="173" t="str">
        <f>IF(H132&lt;&gt;"",IFERROR(VLOOKUP(H132,ListOfClubs,1,FALSE),H132),"FALSCH")</f>
        <v>FALSCH</v>
      </c>
      <c r="T132" s="173" t="str">
        <f>IF(I132&lt;&gt;"",I132,"FALSCH")</f>
        <v>FALSCH</v>
      </c>
      <c r="U132" s="225" t="b">
        <f>IF(L132&lt;&gt;"",IF(VLOOKUP(L132,Wbw_List,3)="e",IF(AND(#REF!="Ja",#REF!="Ja"),"both",IF(#REF!="Ja","figures",IF(#REF!="Ja","free"))),VLOOKUP(VLOOKUP(L132,Wbw_List,3),Disziplinen,3)))</f>
        <v>0</v>
      </c>
    </row>
    <row r="133" spans="1:21" s="86" customFormat="1" ht="13.5" x14ac:dyDescent="0.35">
      <c r="A133" s="171">
        <v>127</v>
      </c>
      <c r="B133" s="144"/>
      <c r="C133" s="247"/>
      <c r="D133" s="143"/>
      <c r="E133" s="87"/>
      <c r="F133" s="88"/>
      <c r="G133" s="201"/>
      <c r="H133" s="203"/>
      <c r="I133" s="163"/>
      <c r="J133" s="89"/>
      <c r="K133" s="163"/>
      <c r="L133" s="90"/>
      <c r="M133" s="161"/>
      <c r="N133" s="169" t="str">
        <f>IF(H133&lt;&gt;"",VLOOKUP(H133,ListOfClubs,2,FALSE),"")</f>
        <v/>
      </c>
      <c r="O133" s="169" t="str">
        <f>IF(I133&lt;&gt;"",VLOOKUP(I133,Verband,2,FALSE),"")</f>
        <v/>
      </c>
      <c r="P133" s="156" t="str">
        <f t="shared" si="2"/>
        <v/>
      </c>
      <c r="Q133" s="172" t="b">
        <f t="shared" si="3"/>
        <v>0</v>
      </c>
      <c r="R133" s="173" t="str">
        <f>IF(E133&lt;&gt;"",F133&amp;" "&amp;E133,"FALSCH")</f>
        <v>FALSCH</v>
      </c>
      <c r="S133" s="173" t="str">
        <f>IF(H133&lt;&gt;"",IFERROR(VLOOKUP(H133,ListOfClubs,1,FALSE),H133),"FALSCH")</f>
        <v>FALSCH</v>
      </c>
      <c r="T133" s="173" t="str">
        <f>IF(I133&lt;&gt;"",I133,"FALSCH")</f>
        <v>FALSCH</v>
      </c>
      <c r="U133" s="225" t="b">
        <f>IF(L133&lt;&gt;"",IF(VLOOKUP(L133,Wbw_List,3)="e",IF(AND(#REF!="Ja",#REF!="Ja"),"both",IF(#REF!="Ja","figures",IF(#REF!="Ja","free"))),VLOOKUP(VLOOKUP(L133,Wbw_List,3),Disziplinen,3)))</f>
        <v>0</v>
      </c>
    </row>
    <row r="134" spans="1:21" s="86" customFormat="1" ht="13.5" x14ac:dyDescent="0.35">
      <c r="A134" s="171">
        <v>128</v>
      </c>
      <c r="B134" s="144"/>
      <c r="C134" s="246"/>
      <c r="D134" s="143"/>
      <c r="E134" s="87"/>
      <c r="F134" s="88"/>
      <c r="G134" s="201"/>
      <c r="H134" s="203"/>
      <c r="I134" s="163"/>
      <c r="J134" s="89"/>
      <c r="K134" s="163"/>
      <c r="L134" s="90"/>
      <c r="M134" s="161"/>
      <c r="N134" s="169" t="str">
        <f>IF(H134&lt;&gt;"",VLOOKUP(H134,ListOfClubs,2,FALSE),"")</f>
        <v/>
      </c>
      <c r="O134" s="169" t="str">
        <f>IF(I134&lt;&gt;"",VLOOKUP(I134,Verband,2,FALSE),"")</f>
        <v/>
      </c>
      <c r="P134" s="156" t="str">
        <f t="shared" si="2"/>
        <v/>
      </c>
      <c r="Q134" s="172" t="b">
        <f t="shared" si="3"/>
        <v>0</v>
      </c>
      <c r="R134" s="173" t="str">
        <f>IF(E134&lt;&gt;"",F134&amp;" "&amp;E134,"FALSCH")</f>
        <v>FALSCH</v>
      </c>
      <c r="S134" s="173" t="str">
        <f>IF(H134&lt;&gt;"",IFERROR(VLOOKUP(H134,ListOfClubs,1,FALSE),H134),"FALSCH")</f>
        <v>FALSCH</v>
      </c>
      <c r="T134" s="173" t="str">
        <f>IF(I134&lt;&gt;"",I134,"FALSCH")</f>
        <v>FALSCH</v>
      </c>
      <c r="U134" s="225" t="b">
        <f>IF(L134&lt;&gt;"",IF(VLOOKUP(L134,Wbw_List,3)="e",IF(AND(#REF!="Ja",#REF!="Ja"),"both",IF(#REF!="Ja","figures",IF(#REF!="Ja","free"))),VLOOKUP(VLOOKUP(L134,Wbw_List,3),Disziplinen,3)))</f>
        <v>0</v>
      </c>
    </row>
    <row r="135" spans="1:21" s="86" customFormat="1" ht="13.5" x14ac:dyDescent="0.35">
      <c r="A135" s="171">
        <v>129</v>
      </c>
      <c r="B135" s="144"/>
      <c r="C135" s="246"/>
      <c r="D135" s="143"/>
      <c r="E135" s="87"/>
      <c r="F135" s="88"/>
      <c r="G135" s="201"/>
      <c r="H135" s="203"/>
      <c r="I135" s="163"/>
      <c r="J135" s="89"/>
      <c r="K135" s="163"/>
      <c r="L135" s="90"/>
      <c r="M135" s="161"/>
      <c r="N135" s="169" t="str">
        <f>IF(H135&lt;&gt;"",VLOOKUP(H135,ListOfClubs,2,FALSE),"")</f>
        <v/>
      </c>
      <c r="O135" s="169" t="str">
        <f>IF(I135&lt;&gt;"",VLOOKUP(I135,Verband,2,FALSE),"")</f>
        <v/>
      </c>
      <c r="P135" s="156" t="str">
        <f t="shared" ref="P135:P198" si="4">IF(L135&lt;&gt;"",VLOOKUP(L135,Wbw_List,2,FALSE),"")</f>
        <v/>
      </c>
      <c r="Q135" s="172" t="b">
        <f t="shared" ref="Q135:Q198" si="5">IF(L135&lt;&gt;"",VLOOKUP(L135,Wbw_List,5))</f>
        <v>0</v>
      </c>
      <c r="R135" s="173" t="str">
        <f>IF(E135&lt;&gt;"",F135&amp;" "&amp;E135,"FALSCH")</f>
        <v>FALSCH</v>
      </c>
      <c r="S135" s="173" t="str">
        <f>IF(H135&lt;&gt;"",IFERROR(VLOOKUP(H135,ListOfClubs,1,FALSE),H135),"FALSCH")</f>
        <v>FALSCH</v>
      </c>
      <c r="T135" s="173" t="str">
        <f>IF(I135&lt;&gt;"",I135,"FALSCH")</f>
        <v>FALSCH</v>
      </c>
      <c r="U135" s="225" t="b">
        <f>IF(L135&lt;&gt;"",IF(VLOOKUP(L135,Wbw_List,3)="e",IF(AND(#REF!="Ja",#REF!="Ja"),"both",IF(#REF!="Ja","figures",IF(#REF!="Ja","free"))),VLOOKUP(VLOOKUP(L135,Wbw_List,3),Disziplinen,3)))</f>
        <v>0</v>
      </c>
    </row>
    <row r="136" spans="1:21" s="86" customFormat="1" ht="13.5" x14ac:dyDescent="0.35">
      <c r="A136" s="171">
        <v>130</v>
      </c>
      <c r="B136" s="144"/>
      <c r="C136" s="246"/>
      <c r="D136" s="143"/>
      <c r="E136" s="87"/>
      <c r="F136" s="88"/>
      <c r="G136" s="201"/>
      <c r="H136" s="203"/>
      <c r="I136" s="163"/>
      <c r="J136" s="89"/>
      <c r="K136" s="163"/>
      <c r="L136" s="90"/>
      <c r="M136" s="161"/>
      <c r="N136" s="169" t="str">
        <f>IF(H136&lt;&gt;"",VLOOKUP(H136,ListOfClubs,2,FALSE),"")</f>
        <v/>
      </c>
      <c r="O136" s="169" t="str">
        <f>IF(I136&lt;&gt;"",VLOOKUP(I136,Verband,2,FALSE),"")</f>
        <v/>
      </c>
      <c r="P136" s="156" t="str">
        <f t="shared" si="4"/>
        <v/>
      </c>
      <c r="Q136" s="172" t="b">
        <f t="shared" si="5"/>
        <v>0</v>
      </c>
      <c r="R136" s="173" t="str">
        <f>IF(E136&lt;&gt;"",F136&amp;" "&amp;E136,"FALSCH")</f>
        <v>FALSCH</v>
      </c>
      <c r="S136" s="173" t="str">
        <f>IF(H136&lt;&gt;"",IFERROR(VLOOKUP(H136,ListOfClubs,1,FALSE),H136),"FALSCH")</f>
        <v>FALSCH</v>
      </c>
      <c r="T136" s="173" t="str">
        <f>IF(I136&lt;&gt;"",I136,"FALSCH")</f>
        <v>FALSCH</v>
      </c>
      <c r="U136" s="225" t="b">
        <f>IF(L136&lt;&gt;"",IF(VLOOKUP(L136,Wbw_List,3)="e",IF(AND(#REF!="Ja",#REF!="Ja"),"both",IF(#REF!="Ja","figures",IF(#REF!="Ja","free"))),VLOOKUP(VLOOKUP(L136,Wbw_List,3),Disziplinen,3)))</f>
        <v>0</v>
      </c>
    </row>
    <row r="137" spans="1:21" s="86" customFormat="1" ht="13.5" x14ac:dyDescent="0.35">
      <c r="A137" s="171">
        <v>131</v>
      </c>
      <c r="B137" s="144"/>
      <c r="C137" s="246"/>
      <c r="D137" s="143"/>
      <c r="E137" s="87"/>
      <c r="F137" s="88"/>
      <c r="G137" s="201"/>
      <c r="H137" s="203"/>
      <c r="I137" s="163"/>
      <c r="J137" s="89"/>
      <c r="K137" s="163"/>
      <c r="L137" s="90"/>
      <c r="M137" s="161"/>
      <c r="N137" s="169" t="str">
        <f>IF(H137&lt;&gt;"",VLOOKUP(H137,ListOfClubs,2,FALSE),"")</f>
        <v/>
      </c>
      <c r="O137" s="169" t="str">
        <f>IF(I137&lt;&gt;"",VLOOKUP(I137,Verband,2,FALSE),"")</f>
        <v/>
      </c>
      <c r="P137" s="156" t="str">
        <f t="shared" si="4"/>
        <v/>
      </c>
      <c r="Q137" s="172" t="b">
        <f t="shared" si="5"/>
        <v>0</v>
      </c>
      <c r="R137" s="173" t="str">
        <f>IF(E137&lt;&gt;"",F137&amp;" "&amp;E137,"FALSCH")</f>
        <v>FALSCH</v>
      </c>
      <c r="S137" s="173" t="str">
        <f>IF(H137&lt;&gt;"",IFERROR(VLOOKUP(H137,ListOfClubs,1,FALSE),H137),"FALSCH")</f>
        <v>FALSCH</v>
      </c>
      <c r="T137" s="173" t="str">
        <f>IF(I137&lt;&gt;"",I137,"FALSCH")</f>
        <v>FALSCH</v>
      </c>
      <c r="U137" s="225" t="b">
        <f>IF(L137&lt;&gt;"",IF(VLOOKUP(L137,Wbw_List,3)="e",IF(AND(#REF!="Ja",#REF!="Ja"),"both",IF(#REF!="Ja","figures",IF(#REF!="Ja","free"))),VLOOKUP(VLOOKUP(L137,Wbw_List,3),Disziplinen,3)))</f>
        <v>0</v>
      </c>
    </row>
    <row r="138" spans="1:21" s="86" customFormat="1" ht="13.5" x14ac:dyDescent="0.35">
      <c r="A138" s="171">
        <v>132</v>
      </c>
      <c r="B138" s="144"/>
      <c r="C138" s="246"/>
      <c r="D138" s="143"/>
      <c r="E138" s="87"/>
      <c r="F138" s="88"/>
      <c r="G138" s="201"/>
      <c r="H138" s="203"/>
      <c r="I138" s="163"/>
      <c r="J138" s="89"/>
      <c r="K138" s="163"/>
      <c r="L138" s="90"/>
      <c r="M138" s="161"/>
      <c r="N138" s="169" t="str">
        <f>IF(H138&lt;&gt;"",VLOOKUP(H138,ListOfClubs,2,FALSE),"")</f>
        <v/>
      </c>
      <c r="O138" s="169" t="str">
        <f>IF(I138&lt;&gt;"",VLOOKUP(I138,Verband,2,FALSE),"")</f>
        <v/>
      </c>
      <c r="P138" s="156" t="str">
        <f t="shared" si="4"/>
        <v/>
      </c>
      <c r="Q138" s="172" t="b">
        <f t="shared" si="5"/>
        <v>0</v>
      </c>
      <c r="R138" s="173" t="str">
        <f>IF(E138&lt;&gt;"",F138&amp;" "&amp;E138,"FALSCH")</f>
        <v>FALSCH</v>
      </c>
      <c r="S138" s="173" t="str">
        <f>IF(H138&lt;&gt;"",IFERROR(VLOOKUP(H138,ListOfClubs,1,FALSE),H138),"FALSCH")</f>
        <v>FALSCH</v>
      </c>
      <c r="T138" s="173" t="str">
        <f>IF(I138&lt;&gt;"",I138,"FALSCH")</f>
        <v>FALSCH</v>
      </c>
      <c r="U138" s="225" t="b">
        <f>IF(L138&lt;&gt;"",IF(VLOOKUP(L138,Wbw_List,3)="e",IF(AND(#REF!="Ja",#REF!="Ja"),"both",IF(#REF!="Ja","figures",IF(#REF!="Ja","free"))),VLOOKUP(VLOOKUP(L138,Wbw_List,3),Disziplinen,3)))</f>
        <v>0</v>
      </c>
    </row>
    <row r="139" spans="1:21" s="86" customFormat="1" ht="13.5" x14ac:dyDescent="0.35">
      <c r="A139" s="171">
        <v>133</v>
      </c>
      <c r="B139" s="144"/>
      <c r="C139" s="246"/>
      <c r="D139" s="143"/>
      <c r="E139" s="87"/>
      <c r="F139" s="88"/>
      <c r="G139" s="201"/>
      <c r="H139" s="203"/>
      <c r="I139" s="163"/>
      <c r="J139" s="89"/>
      <c r="K139" s="163"/>
      <c r="L139" s="90"/>
      <c r="M139" s="161"/>
      <c r="N139" s="169" t="str">
        <f>IF(H139&lt;&gt;"",VLOOKUP(H139,ListOfClubs,2,FALSE),"")</f>
        <v/>
      </c>
      <c r="O139" s="169" t="str">
        <f>IF(I139&lt;&gt;"",VLOOKUP(I139,Verband,2,FALSE),"")</f>
        <v/>
      </c>
      <c r="P139" s="156" t="str">
        <f t="shared" si="4"/>
        <v/>
      </c>
      <c r="Q139" s="172" t="b">
        <f t="shared" si="5"/>
        <v>0</v>
      </c>
      <c r="R139" s="173" t="str">
        <f>IF(E139&lt;&gt;"",F139&amp;" "&amp;E139,"FALSCH")</f>
        <v>FALSCH</v>
      </c>
      <c r="S139" s="173" t="str">
        <f>IF(H139&lt;&gt;"",IFERROR(VLOOKUP(H139,ListOfClubs,1,FALSE),H139),"FALSCH")</f>
        <v>FALSCH</v>
      </c>
      <c r="T139" s="173" t="str">
        <f>IF(I139&lt;&gt;"",I139,"FALSCH")</f>
        <v>FALSCH</v>
      </c>
      <c r="U139" s="225" t="b">
        <f>IF(L139&lt;&gt;"",IF(VLOOKUP(L139,Wbw_List,3)="e",IF(AND(#REF!="Ja",#REF!="Ja"),"both",IF(#REF!="Ja","figures",IF(#REF!="Ja","free"))),VLOOKUP(VLOOKUP(L139,Wbw_List,3),Disziplinen,3)))</f>
        <v>0</v>
      </c>
    </row>
    <row r="140" spans="1:21" s="86" customFormat="1" ht="13.5" x14ac:dyDescent="0.35">
      <c r="A140" s="171">
        <v>134</v>
      </c>
      <c r="B140" s="144"/>
      <c r="C140" s="246"/>
      <c r="D140" s="143"/>
      <c r="E140" s="87"/>
      <c r="F140" s="88"/>
      <c r="G140" s="201"/>
      <c r="H140" s="203"/>
      <c r="I140" s="163"/>
      <c r="J140" s="89"/>
      <c r="K140" s="163"/>
      <c r="L140" s="90"/>
      <c r="M140" s="161"/>
      <c r="N140" s="169" t="str">
        <f>IF(H140&lt;&gt;"",VLOOKUP(H140,ListOfClubs,2,FALSE),"")</f>
        <v/>
      </c>
      <c r="O140" s="169" t="str">
        <f>IF(I140&lt;&gt;"",VLOOKUP(I140,Verband,2,FALSE),"")</f>
        <v/>
      </c>
      <c r="P140" s="156" t="str">
        <f t="shared" si="4"/>
        <v/>
      </c>
      <c r="Q140" s="172" t="b">
        <f t="shared" si="5"/>
        <v>0</v>
      </c>
      <c r="R140" s="173" t="str">
        <f>IF(E140&lt;&gt;"",F140&amp;" "&amp;E140,"FALSCH")</f>
        <v>FALSCH</v>
      </c>
      <c r="S140" s="173" t="str">
        <f>IF(H140&lt;&gt;"",IFERROR(VLOOKUP(H140,ListOfClubs,1,FALSE),H140),"FALSCH")</f>
        <v>FALSCH</v>
      </c>
      <c r="T140" s="173" t="str">
        <f>IF(I140&lt;&gt;"",I140,"FALSCH")</f>
        <v>FALSCH</v>
      </c>
      <c r="U140" s="225" t="b">
        <f>IF(L140&lt;&gt;"",IF(VLOOKUP(L140,Wbw_List,3)="e",IF(AND(#REF!="Ja",#REF!="Ja"),"both",IF(#REF!="Ja","figures",IF(#REF!="Ja","free"))),VLOOKUP(VLOOKUP(L140,Wbw_List,3),Disziplinen,3)))</f>
        <v>0</v>
      </c>
    </row>
    <row r="141" spans="1:21" s="86" customFormat="1" ht="13.5" x14ac:dyDescent="0.35">
      <c r="A141" s="171">
        <v>135</v>
      </c>
      <c r="B141" s="144"/>
      <c r="C141" s="246"/>
      <c r="D141" s="143"/>
      <c r="E141" s="87"/>
      <c r="F141" s="88"/>
      <c r="G141" s="201"/>
      <c r="H141" s="203"/>
      <c r="I141" s="163"/>
      <c r="J141" s="89"/>
      <c r="K141" s="163"/>
      <c r="L141" s="90"/>
      <c r="M141" s="161"/>
      <c r="N141" s="169" t="str">
        <f>IF(H141&lt;&gt;"",VLOOKUP(H141,ListOfClubs,2,FALSE),"")</f>
        <v/>
      </c>
      <c r="O141" s="169" t="str">
        <f>IF(I141&lt;&gt;"",VLOOKUP(I141,Verband,2,FALSE),"")</f>
        <v/>
      </c>
      <c r="P141" s="156" t="str">
        <f t="shared" si="4"/>
        <v/>
      </c>
      <c r="Q141" s="172" t="b">
        <f t="shared" si="5"/>
        <v>0</v>
      </c>
      <c r="R141" s="173" t="str">
        <f>IF(E141&lt;&gt;"",F141&amp;" "&amp;E141,"FALSCH")</f>
        <v>FALSCH</v>
      </c>
      <c r="S141" s="173" t="str">
        <f>IF(H141&lt;&gt;"",IFERROR(VLOOKUP(H141,ListOfClubs,1,FALSE),H141),"FALSCH")</f>
        <v>FALSCH</v>
      </c>
      <c r="T141" s="173" t="str">
        <f>IF(I141&lt;&gt;"",I141,"FALSCH")</f>
        <v>FALSCH</v>
      </c>
      <c r="U141" s="225" t="b">
        <f>IF(L141&lt;&gt;"",IF(VLOOKUP(L141,Wbw_List,3)="e",IF(AND(#REF!="Ja",#REF!="Ja"),"both",IF(#REF!="Ja","figures",IF(#REF!="Ja","free"))),VLOOKUP(VLOOKUP(L141,Wbw_List,3),Disziplinen,3)))</f>
        <v>0</v>
      </c>
    </row>
    <row r="142" spans="1:21" s="86" customFormat="1" ht="13.5" x14ac:dyDescent="0.35">
      <c r="A142" s="171">
        <v>136</v>
      </c>
      <c r="B142" s="144"/>
      <c r="C142" s="246"/>
      <c r="D142" s="143"/>
      <c r="E142" s="87"/>
      <c r="F142" s="88"/>
      <c r="G142" s="201"/>
      <c r="H142" s="203"/>
      <c r="I142" s="163"/>
      <c r="J142" s="89"/>
      <c r="K142" s="163"/>
      <c r="L142" s="90"/>
      <c r="M142" s="161"/>
      <c r="N142" s="169" t="str">
        <f>IF(H142&lt;&gt;"",VLOOKUP(H142,ListOfClubs,2,FALSE),"")</f>
        <v/>
      </c>
      <c r="O142" s="169" t="str">
        <f>IF(I142&lt;&gt;"",VLOOKUP(I142,Verband,2,FALSE),"")</f>
        <v/>
      </c>
      <c r="P142" s="156" t="str">
        <f t="shared" si="4"/>
        <v/>
      </c>
      <c r="Q142" s="172" t="b">
        <f t="shared" si="5"/>
        <v>0</v>
      </c>
      <c r="R142" s="173" t="str">
        <f>IF(E142&lt;&gt;"",F142&amp;" "&amp;E142,"FALSCH")</f>
        <v>FALSCH</v>
      </c>
      <c r="S142" s="173" t="str">
        <f>IF(H142&lt;&gt;"",IFERROR(VLOOKUP(H142,ListOfClubs,1,FALSE),H142),"FALSCH")</f>
        <v>FALSCH</v>
      </c>
      <c r="T142" s="173" t="str">
        <f>IF(I142&lt;&gt;"",I142,"FALSCH")</f>
        <v>FALSCH</v>
      </c>
      <c r="U142" s="225" t="b">
        <f>IF(L142&lt;&gt;"",IF(VLOOKUP(L142,Wbw_List,3)="e",IF(AND(#REF!="Ja",#REF!="Ja"),"both",IF(#REF!="Ja","figures",IF(#REF!="Ja","free"))),VLOOKUP(VLOOKUP(L142,Wbw_List,3),Disziplinen,3)))</f>
        <v>0</v>
      </c>
    </row>
    <row r="143" spans="1:21" s="86" customFormat="1" ht="13.5" x14ac:dyDescent="0.35">
      <c r="A143" s="171">
        <v>137</v>
      </c>
      <c r="B143" s="144"/>
      <c r="C143" s="246"/>
      <c r="D143" s="143"/>
      <c r="E143" s="87"/>
      <c r="F143" s="88"/>
      <c r="G143" s="201"/>
      <c r="H143" s="203"/>
      <c r="I143" s="163"/>
      <c r="J143" s="89"/>
      <c r="K143" s="163"/>
      <c r="L143" s="90"/>
      <c r="M143" s="161"/>
      <c r="N143" s="169" t="str">
        <f>IF(H143&lt;&gt;"",VLOOKUP(H143,ListOfClubs,2,FALSE),"")</f>
        <v/>
      </c>
      <c r="O143" s="169" t="str">
        <f>IF(I143&lt;&gt;"",VLOOKUP(I143,Verband,2,FALSE),"")</f>
        <v/>
      </c>
      <c r="P143" s="156" t="str">
        <f t="shared" si="4"/>
        <v/>
      </c>
      <c r="Q143" s="172" t="b">
        <f t="shared" si="5"/>
        <v>0</v>
      </c>
      <c r="R143" s="173" t="str">
        <f>IF(E143&lt;&gt;"",F143&amp;" "&amp;E143,"FALSCH")</f>
        <v>FALSCH</v>
      </c>
      <c r="S143" s="173" t="str">
        <f>IF(H143&lt;&gt;"",IFERROR(VLOOKUP(H143,ListOfClubs,1,FALSE),H143),"FALSCH")</f>
        <v>FALSCH</v>
      </c>
      <c r="T143" s="173" t="str">
        <f>IF(I143&lt;&gt;"",I143,"FALSCH")</f>
        <v>FALSCH</v>
      </c>
      <c r="U143" s="225" t="b">
        <f>IF(L143&lt;&gt;"",IF(VLOOKUP(L143,Wbw_List,3)="e",IF(AND(#REF!="Ja",#REF!="Ja"),"both",IF(#REF!="Ja","figures",IF(#REF!="Ja","free"))),VLOOKUP(VLOOKUP(L143,Wbw_List,3),Disziplinen,3)))</f>
        <v>0</v>
      </c>
    </row>
    <row r="144" spans="1:21" s="86" customFormat="1" ht="13.5" x14ac:dyDescent="0.35">
      <c r="A144" s="171">
        <v>138</v>
      </c>
      <c r="B144" s="144"/>
      <c r="C144" s="246"/>
      <c r="D144" s="143"/>
      <c r="E144" s="87"/>
      <c r="F144" s="88"/>
      <c r="G144" s="201"/>
      <c r="H144" s="203"/>
      <c r="I144" s="163"/>
      <c r="J144" s="89"/>
      <c r="K144" s="163"/>
      <c r="L144" s="90"/>
      <c r="M144" s="161"/>
      <c r="N144" s="169" t="str">
        <f>IF(H144&lt;&gt;"",VLOOKUP(H144,ListOfClubs,2,FALSE),"")</f>
        <v/>
      </c>
      <c r="O144" s="169" t="str">
        <f>IF(I144&lt;&gt;"",VLOOKUP(I144,Verband,2,FALSE),"")</f>
        <v/>
      </c>
      <c r="P144" s="156" t="str">
        <f t="shared" si="4"/>
        <v/>
      </c>
      <c r="Q144" s="172" t="b">
        <f t="shared" si="5"/>
        <v>0</v>
      </c>
      <c r="R144" s="173" t="str">
        <f>IF(E144&lt;&gt;"",F144&amp;" "&amp;E144,"FALSCH")</f>
        <v>FALSCH</v>
      </c>
      <c r="S144" s="173" t="str">
        <f>IF(H144&lt;&gt;"",IFERROR(VLOOKUP(H144,ListOfClubs,1,FALSE),H144),"FALSCH")</f>
        <v>FALSCH</v>
      </c>
      <c r="T144" s="173" t="str">
        <f>IF(I144&lt;&gt;"",I144,"FALSCH")</f>
        <v>FALSCH</v>
      </c>
      <c r="U144" s="225" t="b">
        <f>IF(L144&lt;&gt;"",IF(VLOOKUP(L144,Wbw_List,3)="e",IF(AND(#REF!="Ja",#REF!="Ja"),"both",IF(#REF!="Ja","figures",IF(#REF!="Ja","free"))),VLOOKUP(VLOOKUP(L144,Wbw_List,3),Disziplinen,3)))</f>
        <v>0</v>
      </c>
    </row>
    <row r="145" spans="1:21" s="86" customFormat="1" ht="13.5" x14ac:dyDescent="0.35">
      <c r="A145" s="171">
        <v>139</v>
      </c>
      <c r="B145" s="144"/>
      <c r="C145" s="246"/>
      <c r="D145" s="143"/>
      <c r="E145" s="87"/>
      <c r="F145" s="88"/>
      <c r="G145" s="201"/>
      <c r="H145" s="203"/>
      <c r="I145" s="163"/>
      <c r="J145" s="89"/>
      <c r="K145" s="163"/>
      <c r="L145" s="90"/>
      <c r="M145" s="161"/>
      <c r="N145" s="169" t="str">
        <f>IF(H145&lt;&gt;"",VLOOKUP(H145,ListOfClubs,2,FALSE),"")</f>
        <v/>
      </c>
      <c r="O145" s="169" t="str">
        <f>IF(I145&lt;&gt;"",VLOOKUP(I145,Verband,2,FALSE),"")</f>
        <v/>
      </c>
      <c r="P145" s="156" t="str">
        <f t="shared" si="4"/>
        <v/>
      </c>
      <c r="Q145" s="172" t="b">
        <f t="shared" si="5"/>
        <v>0</v>
      </c>
      <c r="R145" s="173" t="str">
        <f>IF(E145&lt;&gt;"",F145&amp;" "&amp;E145,"FALSCH")</f>
        <v>FALSCH</v>
      </c>
      <c r="S145" s="173" t="str">
        <f>IF(H145&lt;&gt;"",IFERROR(VLOOKUP(H145,ListOfClubs,1,FALSE),H145),"FALSCH")</f>
        <v>FALSCH</v>
      </c>
      <c r="T145" s="173" t="str">
        <f>IF(I145&lt;&gt;"",I145,"FALSCH")</f>
        <v>FALSCH</v>
      </c>
      <c r="U145" s="225" t="b">
        <f>IF(L145&lt;&gt;"",IF(VLOOKUP(L145,Wbw_List,3)="e",IF(AND(#REF!="Ja",#REF!="Ja"),"both",IF(#REF!="Ja","figures",IF(#REF!="Ja","free"))),VLOOKUP(VLOOKUP(L145,Wbw_List,3),Disziplinen,3)))</f>
        <v>0</v>
      </c>
    </row>
    <row r="146" spans="1:21" s="86" customFormat="1" ht="13.5" x14ac:dyDescent="0.35">
      <c r="A146" s="171">
        <v>140</v>
      </c>
      <c r="B146" s="144"/>
      <c r="C146" s="246"/>
      <c r="D146" s="143"/>
      <c r="E146" s="87"/>
      <c r="F146" s="88"/>
      <c r="G146" s="201"/>
      <c r="H146" s="203"/>
      <c r="I146" s="163"/>
      <c r="J146" s="89"/>
      <c r="K146" s="163"/>
      <c r="L146" s="90"/>
      <c r="M146" s="161"/>
      <c r="N146" s="169" t="str">
        <f>IF(H146&lt;&gt;"",VLOOKUP(H146,ListOfClubs,2,FALSE),"")</f>
        <v/>
      </c>
      <c r="O146" s="169" t="str">
        <f>IF(I146&lt;&gt;"",VLOOKUP(I146,Verband,2,FALSE),"")</f>
        <v/>
      </c>
      <c r="P146" s="156" t="str">
        <f t="shared" si="4"/>
        <v/>
      </c>
      <c r="Q146" s="172" t="b">
        <f t="shared" si="5"/>
        <v>0</v>
      </c>
      <c r="R146" s="173" t="str">
        <f>IF(E146&lt;&gt;"",F146&amp;" "&amp;E146,"FALSCH")</f>
        <v>FALSCH</v>
      </c>
      <c r="S146" s="173" t="str">
        <f>IF(H146&lt;&gt;"",IFERROR(VLOOKUP(H146,ListOfClubs,1,FALSE),H146),"FALSCH")</f>
        <v>FALSCH</v>
      </c>
      <c r="T146" s="173" t="str">
        <f>IF(I146&lt;&gt;"",I146,"FALSCH")</f>
        <v>FALSCH</v>
      </c>
      <c r="U146" s="225" t="b">
        <f>IF(L146&lt;&gt;"",IF(VLOOKUP(L146,Wbw_List,3)="e",IF(AND(#REF!="Ja",#REF!="Ja"),"both",IF(#REF!="Ja","figures",IF(#REF!="Ja","free"))),VLOOKUP(VLOOKUP(L146,Wbw_List,3),Disziplinen,3)))</f>
        <v>0</v>
      </c>
    </row>
    <row r="147" spans="1:21" s="86" customFormat="1" ht="13.5" x14ac:dyDescent="0.35">
      <c r="A147" s="171">
        <v>141</v>
      </c>
      <c r="B147" s="144"/>
      <c r="C147" s="246"/>
      <c r="D147" s="143"/>
      <c r="E147" s="87"/>
      <c r="F147" s="88"/>
      <c r="G147" s="201"/>
      <c r="H147" s="203"/>
      <c r="I147" s="163"/>
      <c r="J147" s="89"/>
      <c r="K147" s="163"/>
      <c r="L147" s="90"/>
      <c r="M147" s="161"/>
      <c r="N147" s="169" t="str">
        <f>IF(H147&lt;&gt;"",VLOOKUP(H147,ListOfClubs,2,FALSE),"")</f>
        <v/>
      </c>
      <c r="O147" s="169" t="str">
        <f>IF(I147&lt;&gt;"",VLOOKUP(I147,Verband,2,FALSE),"")</f>
        <v/>
      </c>
      <c r="P147" s="156" t="str">
        <f t="shared" si="4"/>
        <v/>
      </c>
      <c r="Q147" s="172" t="b">
        <f t="shared" si="5"/>
        <v>0</v>
      </c>
      <c r="R147" s="173" t="str">
        <f>IF(E147&lt;&gt;"",F147&amp;" "&amp;E147,"FALSCH")</f>
        <v>FALSCH</v>
      </c>
      <c r="S147" s="173" t="str">
        <f>IF(H147&lt;&gt;"",IFERROR(VLOOKUP(H147,ListOfClubs,1,FALSE),H147),"FALSCH")</f>
        <v>FALSCH</v>
      </c>
      <c r="T147" s="173" t="str">
        <f>IF(I147&lt;&gt;"",I147,"FALSCH")</f>
        <v>FALSCH</v>
      </c>
      <c r="U147" s="225" t="b">
        <f>IF(L147&lt;&gt;"",IF(VLOOKUP(L147,Wbw_List,3)="e",IF(AND(#REF!="Ja",#REF!="Ja"),"both",IF(#REF!="Ja","figures",IF(#REF!="Ja","free"))),VLOOKUP(VLOOKUP(L147,Wbw_List,3),Disziplinen,3)))</f>
        <v>0</v>
      </c>
    </row>
    <row r="148" spans="1:21" s="86" customFormat="1" ht="13.5" x14ac:dyDescent="0.35">
      <c r="A148" s="171">
        <v>142</v>
      </c>
      <c r="B148" s="144"/>
      <c r="C148" s="246"/>
      <c r="D148" s="143"/>
      <c r="E148" s="87"/>
      <c r="F148" s="88"/>
      <c r="G148" s="201"/>
      <c r="H148" s="203"/>
      <c r="I148" s="163"/>
      <c r="J148" s="89"/>
      <c r="K148" s="163"/>
      <c r="L148" s="90"/>
      <c r="M148" s="161"/>
      <c r="N148" s="169" t="str">
        <f>IF(H148&lt;&gt;"",VLOOKUP(H148,ListOfClubs,2,FALSE),"")</f>
        <v/>
      </c>
      <c r="O148" s="169" t="str">
        <f>IF(I148&lt;&gt;"",VLOOKUP(I148,Verband,2,FALSE),"")</f>
        <v/>
      </c>
      <c r="P148" s="156" t="str">
        <f t="shared" si="4"/>
        <v/>
      </c>
      <c r="Q148" s="172" t="b">
        <f t="shared" si="5"/>
        <v>0</v>
      </c>
      <c r="R148" s="173" t="str">
        <f>IF(E148&lt;&gt;"",F148&amp;" "&amp;E148,"FALSCH")</f>
        <v>FALSCH</v>
      </c>
      <c r="S148" s="173" t="str">
        <f>IF(H148&lt;&gt;"",IFERROR(VLOOKUP(H148,ListOfClubs,1,FALSE),H148),"FALSCH")</f>
        <v>FALSCH</v>
      </c>
      <c r="T148" s="173" t="str">
        <f>IF(I148&lt;&gt;"",I148,"FALSCH")</f>
        <v>FALSCH</v>
      </c>
      <c r="U148" s="225" t="b">
        <f>IF(L148&lt;&gt;"",IF(VLOOKUP(L148,Wbw_List,3)="e",IF(AND(#REF!="Ja",#REF!="Ja"),"both",IF(#REF!="Ja","figures",IF(#REF!="Ja","free"))),VLOOKUP(VLOOKUP(L148,Wbw_List,3),Disziplinen,3)))</f>
        <v>0</v>
      </c>
    </row>
    <row r="149" spans="1:21" s="86" customFormat="1" ht="13.5" x14ac:dyDescent="0.35">
      <c r="A149" s="171">
        <v>143</v>
      </c>
      <c r="B149" s="144"/>
      <c r="C149" s="246"/>
      <c r="D149" s="143"/>
      <c r="E149" s="87"/>
      <c r="F149" s="88"/>
      <c r="G149" s="201"/>
      <c r="H149" s="203"/>
      <c r="I149" s="163"/>
      <c r="J149" s="89"/>
      <c r="K149" s="163"/>
      <c r="L149" s="90"/>
      <c r="M149" s="161"/>
      <c r="N149" s="169" t="str">
        <f>IF(H149&lt;&gt;"",VLOOKUP(H149,ListOfClubs,2,FALSE),"")</f>
        <v/>
      </c>
      <c r="O149" s="169" t="str">
        <f>IF(I149&lt;&gt;"",VLOOKUP(I149,Verband,2,FALSE),"")</f>
        <v/>
      </c>
      <c r="P149" s="156" t="str">
        <f t="shared" si="4"/>
        <v/>
      </c>
      <c r="Q149" s="172" t="b">
        <f t="shared" si="5"/>
        <v>0</v>
      </c>
      <c r="R149" s="173" t="str">
        <f>IF(E149&lt;&gt;"",F149&amp;" "&amp;E149,"FALSCH")</f>
        <v>FALSCH</v>
      </c>
      <c r="S149" s="173" t="str">
        <f>IF(H149&lt;&gt;"",IFERROR(VLOOKUP(H149,ListOfClubs,1,FALSE),H149),"FALSCH")</f>
        <v>FALSCH</v>
      </c>
      <c r="T149" s="173" t="str">
        <f>IF(I149&lt;&gt;"",I149,"FALSCH")</f>
        <v>FALSCH</v>
      </c>
      <c r="U149" s="225" t="b">
        <f>IF(L149&lt;&gt;"",IF(VLOOKUP(L149,Wbw_List,3)="e",IF(AND(#REF!="Ja",#REF!="Ja"),"both",IF(#REF!="Ja","figures",IF(#REF!="Ja","free"))),VLOOKUP(VLOOKUP(L149,Wbw_List,3),Disziplinen,3)))</f>
        <v>0</v>
      </c>
    </row>
    <row r="150" spans="1:21" s="86" customFormat="1" ht="13.5" x14ac:dyDescent="0.35">
      <c r="A150" s="171">
        <v>144</v>
      </c>
      <c r="B150" s="144"/>
      <c r="C150" s="246"/>
      <c r="D150" s="143"/>
      <c r="E150" s="87"/>
      <c r="F150" s="88"/>
      <c r="G150" s="201"/>
      <c r="H150" s="203"/>
      <c r="I150" s="163"/>
      <c r="J150" s="89"/>
      <c r="K150" s="163"/>
      <c r="L150" s="90"/>
      <c r="M150" s="161"/>
      <c r="N150" s="169" t="str">
        <f>IF(H150&lt;&gt;"",VLOOKUP(H150,ListOfClubs,2,FALSE),"")</f>
        <v/>
      </c>
      <c r="O150" s="169" t="str">
        <f>IF(I150&lt;&gt;"",VLOOKUP(I150,Verband,2,FALSE),"")</f>
        <v/>
      </c>
      <c r="P150" s="156" t="str">
        <f t="shared" si="4"/>
        <v/>
      </c>
      <c r="Q150" s="172" t="b">
        <f t="shared" si="5"/>
        <v>0</v>
      </c>
      <c r="R150" s="173" t="str">
        <f>IF(E150&lt;&gt;"",F150&amp;" "&amp;E150,"FALSCH")</f>
        <v>FALSCH</v>
      </c>
      <c r="S150" s="173" t="str">
        <f>IF(H150&lt;&gt;"",IFERROR(VLOOKUP(H150,ListOfClubs,1,FALSE),H150),"FALSCH")</f>
        <v>FALSCH</v>
      </c>
      <c r="T150" s="173" t="str">
        <f>IF(I150&lt;&gt;"",I150,"FALSCH")</f>
        <v>FALSCH</v>
      </c>
      <c r="U150" s="225" t="b">
        <f>IF(L150&lt;&gt;"",IF(VLOOKUP(L150,Wbw_List,3)="e",IF(AND(#REF!="Ja",#REF!="Ja"),"both",IF(#REF!="Ja","figures",IF(#REF!="Ja","free"))),VLOOKUP(VLOOKUP(L150,Wbw_List,3),Disziplinen,3)))</f>
        <v>0</v>
      </c>
    </row>
    <row r="151" spans="1:21" s="86" customFormat="1" ht="13.5" x14ac:dyDescent="0.35">
      <c r="A151" s="171">
        <v>145</v>
      </c>
      <c r="B151" s="144"/>
      <c r="C151" s="246"/>
      <c r="D151" s="143"/>
      <c r="E151" s="87"/>
      <c r="F151" s="88"/>
      <c r="G151" s="201"/>
      <c r="H151" s="203"/>
      <c r="I151" s="163"/>
      <c r="J151" s="89"/>
      <c r="K151" s="163"/>
      <c r="L151" s="90"/>
      <c r="M151" s="161"/>
      <c r="N151" s="169" t="str">
        <f>IF(H151&lt;&gt;"",VLOOKUP(H151,ListOfClubs,2,FALSE),"")</f>
        <v/>
      </c>
      <c r="O151" s="169" t="str">
        <f>IF(I151&lt;&gt;"",VLOOKUP(I151,Verband,2,FALSE),"")</f>
        <v/>
      </c>
      <c r="P151" s="156" t="str">
        <f t="shared" si="4"/>
        <v/>
      </c>
      <c r="Q151" s="172" t="b">
        <f t="shared" si="5"/>
        <v>0</v>
      </c>
      <c r="R151" s="173" t="str">
        <f>IF(E151&lt;&gt;"",F151&amp;" "&amp;E151,"FALSCH")</f>
        <v>FALSCH</v>
      </c>
      <c r="S151" s="173" t="str">
        <f>IF(H151&lt;&gt;"",IFERROR(VLOOKUP(H151,ListOfClubs,1,FALSE),H151),"FALSCH")</f>
        <v>FALSCH</v>
      </c>
      <c r="T151" s="173" t="str">
        <f>IF(I151&lt;&gt;"",I151,"FALSCH")</f>
        <v>FALSCH</v>
      </c>
      <c r="U151" s="225" t="b">
        <f>IF(L151&lt;&gt;"",IF(VLOOKUP(L151,Wbw_List,3)="e",IF(AND(#REF!="Ja",#REF!="Ja"),"both",IF(#REF!="Ja","figures",IF(#REF!="Ja","free"))),VLOOKUP(VLOOKUP(L151,Wbw_List,3),Disziplinen,3)))</f>
        <v>0</v>
      </c>
    </row>
    <row r="152" spans="1:21" s="86" customFormat="1" ht="13.5" x14ac:dyDescent="0.35">
      <c r="A152" s="171">
        <v>146</v>
      </c>
      <c r="B152" s="144"/>
      <c r="C152" s="246"/>
      <c r="D152" s="143"/>
      <c r="E152" s="87"/>
      <c r="F152" s="88"/>
      <c r="G152" s="201"/>
      <c r="H152" s="203"/>
      <c r="I152" s="163"/>
      <c r="J152" s="89"/>
      <c r="K152" s="163"/>
      <c r="L152" s="90"/>
      <c r="M152" s="161"/>
      <c r="N152" s="169" t="str">
        <f>IF(H152&lt;&gt;"",VLOOKUP(H152,ListOfClubs,2,FALSE),"")</f>
        <v/>
      </c>
      <c r="O152" s="169" t="str">
        <f>IF(I152&lt;&gt;"",VLOOKUP(I152,Verband,2,FALSE),"")</f>
        <v/>
      </c>
      <c r="P152" s="156" t="str">
        <f t="shared" si="4"/>
        <v/>
      </c>
      <c r="Q152" s="172" t="b">
        <f t="shared" si="5"/>
        <v>0</v>
      </c>
      <c r="R152" s="173" t="str">
        <f>IF(E152&lt;&gt;"",F152&amp;" "&amp;E152,"FALSCH")</f>
        <v>FALSCH</v>
      </c>
      <c r="S152" s="173" t="str">
        <f>IF(H152&lt;&gt;"",IFERROR(VLOOKUP(H152,ListOfClubs,1,FALSE),H152),"FALSCH")</f>
        <v>FALSCH</v>
      </c>
      <c r="T152" s="173" t="str">
        <f>IF(I152&lt;&gt;"",I152,"FALSCH")</f>
        <v>FALSCH</v>
      </c>
      <c r="U152" s="225" t="b">
        <f>IF(L152&lt;&gt;"",IF(VLOOKUP(L152,Wbw_List,3)="e",IF(AND(#REF!="Ja",#REF!="Ja"),"both",IF(#REF!="Ja","figures",IF(#REF!="Ja","free"))),VLOOKUP(VLOOKUP(L152,Wbw_List,3),Disziplinen,3)))</f>
        <v>0</v>
      </c>
    </row>
    <row r="153" spans="1:21" s="86" customFormat="1" ht="13.5" x14ac:dyDescent="0.35">
      <c r="A153" s="171">
        <v>147</v>
      </c>
      <c r="B153" s="144"/>
      <c r="C153" s="246"/>
      <c r="D153" s="143"/>
      <c r="E153" s="87"/>
      <c r="F153" s="88"/>
      <c r="G153" s="201"/>
      <c r="H153" s="203"/>
      <c r="I153" s="163"/>
      <c r="J153" s="89"/>
      <c r="K153" s="163"/>
      <c r="L153" s="90"/>
      <c r="M153" s="161"/>
      <c r="N153" s="169" t="str">
        <f>IF(H153&lt;&gt;"",VLOOKUP(H153,ListOfClubs,2,FALSE),"")</f>
        <v/>
      </c>
      <c r="O153" s="169" t="str">
        <f>IF(I153&lt;&gt;"",VLOOKUP(I153,Verband,2,FALSE),"")</f>
        <v/>
      </c>
      <c r="P153" s="156" t="str">
        <f t="shared" si="4"/>
        <v/>
      </c>
      <c r="Q153" s="172" t="b">
        <f t="shared" si="5"/>
        <v>0</v>
      </c>
      <c r="R153" s="173" t="str">
        <f>IF(E153&lt;&gt;"",F153&amp;" "&amp;E153,"FALSCH")</f>
        <v>FALSCH</v>
      </c>
      <c r="S153" s="173" t="str">
        <f>IF(H153&lt;&gt;"",IFERROR(VLOOKUP(H153,ListOfClubs,1,FALSE),H153),"FALSCH")</f>
        <v>FALSCH</v>
      </c>
      <c r="T153" s="173" t="str">
        <f>IF(I153&lt;&gt;"",I153,"FALSCH")</f>
        <v>FALSCH</v>
      </c>
      <c r="U153" s="225" t="b">
        <f>IF(L153&lt;&gt;"",IF(VLOOKUP(L153,Wbw_List,3)="e",IF(AND(#REF!="Ja",#REF!="Ja"),"both",IF(#REF!="Ja","figures",IF(#REF!="Ja","free"))),VLOOKUP(VLOOKUP(L153,Wbw_List,3),Disziplinen,3)))</f>
        <v>0</v>
      </c>
    </row>
    <row r="154" spans="1:21" s="86" customFormat="1" ht="13.5" x14ac:dyDescent="0.35">
      <c r="A154" s="171">
        <v>148</v>
      </c>
      <c r="B154" s="144"/>
      <c r="C154" s="246"/>
      <c r="D154" s="143"/>
      <c r="E154" s="87"/>
      <c r="F154" s="88"/>
      <c r="G154" s="201"/>
      <c r="H154" s="203"/>
      <c r="I154" s="163"/>
      <c r="J154" s="89"/>
      <c r="K154" s="163"/>
      <c r="L154" s="90"/>
      <c r="M154" s="161"/>
      <c r="N154" s="169" t="str">
        <f>IF(H154&lt;&gt;"",VLOOKUP(H154,ListOfClubs,2,FALSE),"")</f>
        <v/>
      </c>
      <c r="O154" s="169" t="str">
        <f>IF(I154&lt;&gt;"",VLOOKUP(I154,Verband,2,FALSE),"")</f>
        <v/>
      </c>
      <c r="P154" s="156" t="str">
        <f t="shared" si="4"/>
        <v/>
      </c>
      <c r="Q154" s="172" t="b">
        <f t="shared" si="5"/>
        <v>0</v>
      </c>
      <c r="R154" s="173" t="str">
        <f>IF(E154&lt;&gt;"",F154&amp;" "&amp;E154,"FALSCH")</f>
        <v>FALSCH</v>
      </c>
      <c r="S154" s="173" t="str">
        <f>IF(H154&lt;&gt;"",IFERROR(VLOOKUP(H154,ListOfClubs,1,FALSE),H154),"FALSCH")</f>
        <v>FALSCH</v>
      </c>
      <c r="T154" s="173" t="str">
        <f>IF(I154&lt;&gt;"",I154,"FALSCH")</f>
        <v>FALSCH</v>
      </c>
      <c r="U154" s="225" t="b">
        <f>IF(L154&lt;&gt;"",IF(VLOOKUP(L154,Wbw_List,3)="e",IF(AND(#REF!="Ja",#REF!="Ja"),"both",IF(#REF!="Ja","figures",IF(#REF!="Ja","free"))),VLOOKUP(VLOOKUP(L154,Wbw_List,3),Disziplinen,3)))</f>
        <v>0</v>
      </c>
    </row>
    <row r="155" spans="1:21" s="86" customFormat="1" ht="13.5" x14ac:dyDescent="0.35">
      <c r="A155" s="171">
        <v>149</v>
      </c>
      <c r="B155" s="144"/>
      <c r="C155" s="246"/>
      <c r="D155" s="143"/>
      <c r="E155" s="87"/>
      <c r="F155" s="88"/>
      <c r="G155" s="201"/>
      <c r="H155" s="203"/>
      <c r="I155" s="163"/>
      <c r="J155" s="89"/>
      <c r="K155" s="163"/>
      <c r="L155" s="90"/>
      <c r="M155" s="161"/>
      <c r="N155" s="169" t="str">
        <f>IF(H155&lt;&gt;"",VLOOKUP(H155,ListOfClubs,2,FALSE),"")</f>
        <v/>
      </c>
      <c r="O155" s="169" t="str">
        <f>IF(I155&lt;&gt;"",VLOOKUP(I155,Verband,2,FALSE),"")</f>
        <v/>
      </c>
      <c r="P155" s="156" t="str">
        <f t="shared" si="4"/>
        <v/>
      </c>
      <c r="Q155" s="172" t="b">
        <f t="shared" si="5"/>
        <v>0</v>
      </c>
      <c r="R155" s="173" t="str">
        <f>IF(E155&lt;&gt;"",F155&amp;" "&amp;E155,"FALSCH")</f>
        <v>FALSCH</v>
      </c>
      <c r="S155" s="173" t="str">
        <f>IF(H155&lt;&gt;"",IFERROR(VLOOKUP(H155,ListOfClubs,1,FALSE),H155),"FALSCH")</f>
        <v>FALSCH</v>
      </c>
      <c r="T155" s="173" t="str">
        <f>IF(I155&lt;&gt;"",I155,"FALSCH")</f>
        <v>FALSCH</v>
      </c>
      <c r="U155" s="225" t="b">
        <f>IF(L155&lt;&gt;"",IF(VLOOKUP(L155,Wbw_List,3)="e",IF(AND(#REF!="Ja",#REF!="Ja"),"both",IF(#REF!="Ja","figures",IF(#REF!="Ja","free"))),VLOOKUP(VLOOKUP(L155,Wbw_List,3),Disziplinen,3)))</f>
        <v>0</v>
      </c>
    </row>
    <row r="156" spans="1:21" s="86" customFormat="1" ht="13.5" x14ac:dyDescent="0.35">
      <c r="A156" s="171">
        <v>150</v>
      </c>
      <c r="B156" s="144"/>
      <c r="C156" s="246"/>
      <c r="D156" s="143"/>
      <c r="E156" s="87"/>
      <c r="F156" s="88"/>
      <c r="G156" s="201"/>
      <c r="H156" s="203"/>
      <c r="I156" s="163"/>
      <c r="J156" s="89"/>
      <c r="K156" s="163"/>
      <c r="L156" s="90"/>
      <c r="M156" s="161"/>
      <c r="N156" s="169" t="str">
        <f>IF(H156&lt;&gt;"",VLOOKUP(H156,ListOfClubs,2,FALSE),"")</f>
        <v/>
      </c>
      <c r="O156" s="169" t="str">
        <f>IF(I156&lt;&gt;"",VLOOKUP(I156,Verband,2,FALSE),"")</f>
        <v/>
      </c>
      <c r="P156" s="156" t="str">
        <f t="shared" si="4"/>
        <v/>
      </c>
      <c r="Q156" s="172" t="b">
        <f t="shared" si="5"/>
        <v>0</v>
      </c>
      <c r="R156" s="173" t="str">
        <f>IF(E156&lt;&gt;"",F156&amp;" "&amp;E156,"FALSCH")</f>
        <v>FALSCH</v>
      </c>
      <c r="S156" s="173" t="str">
        <f>IF(H156&lt;&gt;"",IFERROR(VLOOKUP(H156,ListOfClubs,1,FALSE),H156),"FALSCH")</f>
        <v>FALSCH</v>
      </c>
      <c r="T156" s="173" t="str">
        <f>IF(I156&lt;&gt;"",I156,"FALSCH")</f>
        <v>FALSCH</v>
      </c>
      <c r="U156" s="225" t="b">
        <f>IF(L156&lt;&gt;"",IF(VLOOKUP(L156,Wbw_List,3)="e",IF(AND(#REF!="Ja",#REF!="Ja"),"both",IF(#REF!="Ja","figures",IF(#REF!="Ja","free"))),VLOOKUP(VLOOKUP(L156,Wbw_List,3),Disziplinen,3)))</f>
        <v>0</v>
      </c>
    </row>
    <row r="157" spans="1:21" s="86" customFormat="1" ht="13.5" x14ac:dyDescent="0.35">
      <c r="A157" s="171">
        <v>151</v>
      </c>
      <c r="B157" s="144"/>
      <c r="C157" s="246"/>
      <c r="D157" s="143"/>
      <c r="E157" s="87"/>
      <c r="F157" s="88"/>
      <c r="G157" s="201"/>
      <c r="H157" s="203"/>
      <c r="I157" s="163"/>
      <c r="J157" s="89"/>
      <c r="K157" s="163"/>
      <c r="L157" s="90"/>
      <c r="M157" s="161"/>
      <c r="N157" s="169" t="str">
        <f>IF(H157&lt;&gt;"",VLOOKUP(H157,ListOfClubs,2,FALSE),"")</f>
        <v/>
      </c>
      <c r="O157" s="169" t="str">
        <f>IF(I157&lt;&gt;"",VLOOKUP(I157,Verband,2,FALSE),"")</f>
        <v/>
      </c>
      <c r="P157" s="156" t="str">
        <f t="shared" si="4"/>
        <v/>
      </c>
      <c r="Q157" s="172" t="b">
        <f t="shared" si="5"/>
        <v>0</v>
      </c>
      <c r="R157" s="173" t="str">
        <f>IF(E157&lt;&gt;"",F157&amp;" "&amp;E157,"FALSCH")</f>
        <v>FALSCH</v>
      </c>
      <c r="S157" s="173" t="str">
        <f>IF(H157&lt;&gt;"",IFERROR(VLOOKUP(H157,ListOfClubs,1,FALSE),H157),"FALSCH")</f>
        <v>FALSCH</v>
      </c>
      <c r="T157" s="173" t="str">
        <f>IF(I157&lt;&gt;"",I157,"FALSCH")</f>
        <v>FALSCH</v>
      </c>
      <c r="U157" s="225" t="b">
        <f>IF(L157&lt;&gt;"",IF(VLOOKUP(L157,Wbw_List,3)="e",IF(AND(#REF!="Ja",#REF!="Ja"),"both",IF(#REF!="Ja","figures",IF(#REF!="Ja","free"))),VLOOKUP(VLOOKUP(L157,Wbw_List,3),Disziplinen,3)))</f>
        <v>0</v>
      </c>
    </row>
    <row r="158" spans="1:21" s="86" customFormat="1" ht="13.5" x14ac:dyDescent="0.35">
      <c r="A158" s="171">
        <v>152</v>
      </c>
      <c r="B158" s="144"/>
      <c r="C158" s="246"/>
      <c r="D158" s="143"/>
      <c r="E158" s="87"/>
      <c r="F158" s="88"/>
      <c r="G158" s="201"/>
      <c r="H158" s="203"/>
      <c r="I158" s="163"/>
      <c r="J158" s="89"/>
      <c r="K158" s="163"/>
      <c r="L158" s="90"/>
      <c r="M158" s="161"/>
      <c r="N158" s="169" t="str">
        <f>IF(H158&lt;&gt;"",VLOOKUP(H158,ListOfClubs,2,FALSE),"")</f>
        <v/>
      </c>
      <c r="O158" s="169" t="str">
        <f>IF(I158&lt;&gt;"",VLOOKUP(I158,Verband,2,FALSE),"")</f>
        <v/>
      </c>
      <c r="P158" s="156" t="str">
        <f t="shared" si="4"/>
        <v/>
      </c>
      <c r="Q158" s="172" t="b">
        <f t="shared" si="5"/>
        <v>0</v>
      </c>
      <c r="R158" s="173" t="str">
        <f>IF(E158&lt;&gt;"",F158&amp;" "&amp;E158,"FALSCH")</f>
        <v>FALSCH</v>
      </c>
      <c r="S158" s="173" t="str">
        <f>IF(H158&lt;&gt;"",IFERROR(VLOOKUP(H158,ListOfClubs,1,FALSE),H158),"FALSCH")</f>
        <v>FALSCH</v>
      </c>
      <c r="T158" s="173" t="str">
        <f>IF(I158&lt;&gt;"",I158,"FALSCH")</f>
        <v>FALSCH</v>
      </c>
      <c r="U158" s="225" t="b">
        <f>IF(L158&lt;&gt;"",IF(VLOOKUP(L158,Wbw_List,3)="e",IF(AND(#REF!="Ja",#REF!="Ja"),"both",IF(#REF!="Ja","figures",IF(#REF!="Ja","free"))),VLOOKUP(VLOOKUP(L158,Wbw_List,3),Disziplinen,3)))</f>
        <v>0</v>
      </c>
    </row>
    <row r="159" spans="1:21" s="86" customFormat="1" ht="13.5" x14ac:dyDescent="0.35">
      <c r="A159" s="171">
        <v>153</v>
      </c>
      <c r="B159" s="144"/>
      <c r="C159" s="246"/>
      <c r="D159" s="143"/>
      <c r="E159" s="87"/>
      <c r="F159" s="88"/>
      <c r="G159" s="201"/>
      <c r="H159" s="203"/>
      <c r="I159" s="163"/>
      <c r="J159" s="89"/>
      <c r="K159" s="163"/>
      <c r="L159" s="90"/>
      <c r="M159" s="161"/>
      <c r="N159" s="169" t="str">
        <f>IF(H159&lt;&gt;"",VLOOKUP(H159,ListOfClubs,2,FALSE),"")</f>
        <v/>
      </c>
      <c r="O159" s="169" t="str">
        <f>IF(I159&lt;&gt;"",VLOOKUP(I159,Verband,2,FALSE),"")</f>
        <v/>
      </c>
      <c r="P159" s="156" t="str">
        <f t="shared" si="4"/>
        <v/>
      </c>
      <c r="Q159" s="172" t="b">
        <f t="shared" si="5"/>
        <v>0</v>
      </c>
      <c r="R159" s="173" t="str">
        <f>IF(E159&lt;&gt;"",F159&amp;" "&amp;E159,"FALSCH")</f>
        <v>FALSCH</v>
      </c>
      <c r="S159" s="173" t="str">
        <f>IF(H159&lt;&gt;"",IFERROR(VLOOKUP(H159,ListOfClubs,1,FALSE),H159),"FALSCH")</f>
        <v>FALSCH</v>
      </c>
      <c r="T159" s="173" t="str">
        <f>IF(I159&lt;&gt;"",I159,"FALSCH")</f>
        <v>FALSCH</v>
      </c>
      <c r="U159" s="225" t="b">
        <f>IF(L159&lt;&gt;"",IF(VLOOKUP(L159,Wbw_List,3)="e",IF(AND(#REF!="Ja",#REF!="Ja"),"both",IF(#REF!="Ja","figures",IF(#REF!="Ja","free"))),VLOOKUP(VLOOKUP(L159,Wbw_List,3),Disziplinen,3)))</f>
        <v>0</v>
      </c>
    </row>
    <row r="160" spans="1:21" s="86" customFormat="1" ht="13.5" x14ac:dyDescent="0.35">
      <c r="A160" s="171">
        <v>154</v>
      </c>
      <c r="B160" s="144"/>
      <c r="C160" s="246"/>
      <c r="D160" s="143"/>
      <c r="E160" s="87"/>
      <c r="F160" s="88"/>
      <c r="G160" s="201"/>
      <c r="H160" s="203"/>
      <c r="I160" s="163"/>
      <c r="J160" s="89"/>
      <c r="K160" s="163"/>
      <c r="L160" s="90"/>
      <c r="M160" s="161"/>
      <c r="N160" s="169" t="str">
        <f>IF(H160&lt;&gt;"",VLOOKUP(H160,ListOfClubs,2,FALSE),"")</f>
        <v/>
      </c>
      <c r="O160" s="169" t="str">
        <f>IF(I160&lt;&gt;"",VLOOKUP(I160,Verband,2,FALSE),"")</f>
        <v/>
      </c>
      <c r="P160" s="156" t="str">
        <f t="shared" si="4"/>
        <v/>
      </c>
      <c r="Q160" s="172" t="b">
        <f t="shared" si="5"/>
        <v>0</v>
      </c>
      <c r="R160" s="173" t="str">
        <f>IF(E160&lt;&gt;"",F160&amp;" "&amp;E160,"FALSCH")</f>
        <v>FALSCH</v>
      </c>
      <c r="S160" s="173" t="str">
        <f>IF(H160&lt;&gt;"",IFERROR(VLOOKUP(H160,ListOfClubs,1,FALSE),H160),"FALSCH")</f>
        <v>FALSCH</v>
      </c>
      <c r="T160" s="173" t="str">
        <f>IF(I160&lt;&gt;"",I160,"FALSCH")</f>
        <v>FALSCH</v>
      </c>
      <c r="U160" s="225" t="b">
        <f>IF(L160&lt;&gt;"",IF(VLOOKUP(L160,Wbw_List,3)="e",IF(AND(#REF!="Ja",#REF!="Ja"),"both",IF(#REF!="Ja","figures",IF(#REF!="Ja","free"))),VLOOKUP(VLOOKUP(L160,Wbw_List,3),Disziplinen,3)))</f>
        <v>0</v>
      </c>
    </row>
    <row r="161" spans="1:21" s="86" customFormat="1" ht="13.5" x14ac:dyDescent="0.35">
      <c r="A161" s="171">
        <v>155</v>
      </c>
      <c r="B161" s="144"/>
      <c r="C161" s="246"/>
      <c r="D161" s="143"/>
      <c r="E161" s="87"/>
      <c r="F161" s="88"/>
      <c r="G161" s="201"/>
      <c r="H161" s="203"/>
      <c r="I161" s="163"/>
      <c r="J161" s="89"/>
      <c r="K161" s="163"/>
      <c r="L161" s="90"/>
      <c r="M161" s="161"/>
      <c r="N161" s="169" t="str">
        <f>IF(H161&lt;&gt;"",VLOOKUP(H161,ListOfClubs,2,FALSE),"")</f>
        <v/>
      </c>
      <c r="O161" s="169" t="str">
        <f>IF(I161&lt;&gt;"",VLOOKUP(I161,Verband,2,FALSE),"")</f>
        <v/>
      </c>
      <c r="P161" s="156" t="str">
        <f t="shared" si="4"/>
        <v/>
      </c>
      <c r="Q161" s="172" t="b">
        <f t="shared" si="5"/>
        <v>0</v>
      </c>
      <c r="R161" s="173" t="str">
        <f>IF(E161&lt;&gt;"",F161&amp;" "&amp;E161,"FALSCH")</f>
        <v>FALSCH</v>
      </c>
      <c r="S161" s="173" t="str">
        <f>IF(H161&lt;&gt;"",IFERROR(VLOOKUP(H161,ListOfClubs,1,FALSE),H161),"FALSCH")</f>
        <v>FALSCH</v>
      </c>
      <c r="T161" s="173" t="str">
        <f>IF(I161&lt;&gt;"",I161,"FALSCH")</f>
        <v>FALSCH</v>
      </c>
      <c r="U161" s="225" t="b">
        <f>IF(L161&lt;&gt;"",IF(VLOOKUP(L161,Wbw_List,3)="e",IF(AND(#REF!="Ja",#REF!="Ja"),"both",IF(#REF!="Ja","figures",IF(#REF!="Ja","free"))),VLOOKUP(VLOOKUP(L161,Wbw_List,3),Disziplinen,3)))</f>
        <v>0</v>
      </c>
    </row>
    <row r="162" spans="1:21" s="86" customFormat="1" ht="13.5" x14ac:dyDescent="0.35">
      <c r="A162" s="171">
        <v>156</v>
      </c>
      <c r="B162" s="144"/>
      <c r="C162" s="246"/>
      <c r="D162" s="143"/>
      <c r="E162" s="87"/>
      <c r="F162" s="88"/>
      <c r="G162" s="201"/>
      <c r="H162" s="203"/>
      <c r="I162" s="163"/>
      <c r="J162" s="89"/>
      <c r="K162" s="163"/>
      <c r="L162" s="90"/>
      <c r="M162" s="161"/>
      <c r="N162" s="169" t="str">
        <f>IF(H162&lt;&gt;"",VLOOKUP(H162,ListOfClubs,2,FALSE),"")</f>
        <v/>
      </c>
      <c r="O162" s="169" t="str">
        <f>IF(I162&lt;&gt;"",VLOOKUP(I162,Verband,2,FALSE),"")</f>
        <v/>
      </c>
      <c r="P162" s="156" t="str">
        <f t="shared" si="4"/>
        <v/>
      </c>
      <c r="Q162" s="172" t="b">
        <f t="shared" si="5"/>
        <v>0</v>
      </c>
      <c r="R162" s="173" t="str">
        <f>IF(E162&lt;&gt;"",F162&amp;" "&amp;E162,"FALSCH")</f>
        <v>FALSCH</v>
      </c>
      <c r="S162" s="173" t="str">
        <f>IF(H162&lt;&gt;"",IFERROR(VLOOKUP(H162,ListOfClubs,1,FALSE),H162),"FALSCH")</f>
        <v>FALSCH</v>
      </c>
      <c r="T162" s="173" t="str">
        <f>IF(I162&lt;&gt;"",I162,"FALSCH")</f>
        <v>FALSCH</v>
      </c>
      <c r="U162" s="225" t="b">
        <f>IF(L162&lt;&gt;"",IF(VLOOKUP(L162,Wbw_List,3)="e",IF(AND(#REF!="Ja",#REF!="Ja"),"both",IF(#REF!="Ja","figures",IF(#REF!="Ja","free"))),VLOOKUP(VLOOKUP(L162,Wbw_List,3),Disziplinen,3)))</f>
        <v>0</v>
      </c>
    </row>
    <row r="163" spans="1:21" s="86" customFormat="1" ht="13.5" x14ac:dyDescent="0.35">
      <c r="A163" s="171">
        <v>157</v>
      </c>
      <c r="B163" s="144"/>
      <c r="C163" s="246"/>
      <c r="D163" s="143"/>
      <c r="E163" s="87"/>
      <c r="F163" s="88"/>
      <c r="G163" s="201"/>
      <c r="H163" s="203"/>
      <c r="I163" s="163"/>
      <c r="J163" s="89"/>
      <c r="K163" s="163"/>
      <c r="L163" s="90"/>
      <c r="M163" s="161"/>
      <c r="N163" s="169" t="str">
        <f>IF(H163&lt;&gt;"",VLOOKUP(H163,ListOfClubs,2,FALSE),"")</f>
        <v/>
      </c>
      <c r="O163" s="169" t="str">
        <f>IF(I163&lt;&gt;"",VLOOKUP(I163,Verband,2,FALSE),"")</f>
        <v/>
      </c>
      <c r="P163" s="156" t="str">
        <f t="shared" si="4"/>
        <v/>
      </c>
      <c r="Q163" s="172" t="b">
        <f t="shared" si="5"/>
        <v>0</v>
      </c>
      <c r="R163" s="173" t="str">
        <f>IF(E163&lt;&gt;"",F163&amp;" "&amp;E163,"FALSCH")</f>
        <v>FALSCH</v>
      </c>
      <c r="S163" s="173" t="str">
        <f>IF(H163&lt;&gt;"",IFERROR(VLOOKUP(H163,ListOfClubs,1,FALSE),H163),"FALSCH")</f>
        <v>FALSCH</v>
      </c>
      <c r="T163" s="173" t="str">
        <f>IF(I163&lt;&gt;"",I163,"FALSCH")</f>
        <v>FALSCH</v>
      </c>
      <c r="U163" s="225" t="b">
        <f>IF(L163&lt;&gt;"",IF(VLOOKUP(L163,Wbw_List,3)="e",IF(AND(#REF!="Ja",#REF!="Ja"),"both",IF(#REF!="Ja","figures",IF(#REF!="Ja","free"))),VLOOKUP(VLOOKUP(L163,Wbw_List,3),Disziplinen,3)))</f>
        <v>0</v>
      </c>
    </row>
    <row r="164" spans="1:21" s="86" customFormat="1" ht="13.5" x14ac:dyDescent="0.35">
      <c r="A164" s="171">
        <v>158</v>
      </c>
      <c r="B164" s="144"/>
      <c r="C164" s="246"/>
      <c r="D164" s="143"/>
      <c r="E164" s="87"/>
      <c r="F164" s="88"/>
      <c r="G164" s="201"/>
      <c r="H164" s="203"/>
      <c r="I164" s="163"/>
      <c r="J164" s="89"/>
      <c r="K164" s="163"/>
      <c r="L164" s="90"/>
      <c r="M164" s="161"/>
      <c r="N164" s="169" t="str">
        <f>IF(H164&lt;&gt;"",VLOOKUP(H164,ListOfClubs,2,FALSE),"")</f>
        <v/>
      </c>
      <c r="O164" s="169" t="str">
        <f>IF(I164&lt;&gt;"",VLOOKUP(I164,Verband,2,FALSE),"")</f>
        <v/>
      </c>
      <c r="P164" s="156" t="str">
        <f t="shared" si="4"/>
        <v/>
      </c>
      <c r="Q164" s="172" t="b">
        <f t="shared" si="5"/>
        <v>0</v>
      </c>
      <c r="R164" s="173" t="str">
        <f>IF(E164&lt;&gt;"",F164&amp;" "&amp;E164,"FALSCH")</f>
        <v>FALSCH</v>
      </c>
      <c r="S164" s="173" t="str">
        <f>IF(H164&lt;&gt;"",IFERROR(VLOOKUP(H164,ListOfClubs,1,FALSE),H164),"FALSCH")</f>
        <v>FALSCH</v>
      </c>
      <c r="T164" s="173" t="str">
        <f>IF(I164&lt;&gt;"",I164,"FALSCH")</f>
        <v>FALSCH</v>
      </c>
      <c r="U164" s="225" t="b">
        <f>IF(L164&lt;&gt;"",IF(VLOOKUP(L164,Wbw_List,3)="e",IF(AND(#REF!="Ja",#REF!="Ja"),"both",IF(#REF!="Ja","figures",IF(#REF!="Ja","free"))),VLOOKUP(VLOOKUP(L164,Wbw_List,3),Disziplinen,3)))</f>
        <v>0</v>
      </c>
    </row>
    <row r="165" spans="1:21" s="86" customFormat="1" ht="13.5" x14ac:dyDescent="0.35">
      <c r="A165" s="171">
        <v>159</v>
      </c>
      <c r="B165" s="144"/>
      <c r="C165" s="246"/>
      <c r="D165" s="143"/>
      <c r="E165" s="87"/>
      <c r="F165" s="88"/>
      <c r="G165" s="201"/>
      <c r="H165" s="203"/>
      <c r="I165" s="163"/>
      <c r="J165" s="89"/>
      <c r="K165" s="163"/>
      <c r="L165" s="90"/>
      <c r="M165" s="161"/>
      <c r="N165" s="169" t="str">
        <f>IF(H165&lt;&gt;"",VLOOKUP(H165,ListOfClubs,2,FALSE),"")</f>
        <v/>
      </c>
      <c r="O165" s="169" t="str">
        <f>IF(I165&lt;&gt;"",VLOOKUP(I165,Verband,2,FALSE),"")</f>
        <v/>
      </c>
      <c r="P165" s="156" t="str">
        <f t="shared" si="4"/>
        <v/>
      </c>
      <c r="Q165" s="172" t="b">
        <f t="shared" si="5"/>
        <v>0</v>
      </c>
      <c r="R165" s="173" t="str">
        <f>IF(E165&lt;&gt;"",F165&amp;" "&amp;E165,"FALSCH")</f>
        <v>FALSCH</v>
      </c>
      <c r="S165" s="173" t="str">
        <f>IF(H165&lt;&gt;"",IFERROR(VLOOKUP(H165,ListOfClubs,1,FALSE),H165),"FALSCH")</f>
        <v>FALSCH</v>
      </c>
      <c r="T165" s="173" t="str">
        <f>IF(I165&lt;&gt;"",I165,"FALSCH")</f>
        <v>FALSCH</v>
      </c>
      <c r="U165" s="225" t="b">
        <f>IF(L165&lt;&gt;"",IF(VLOOKUP(L165,Wbw_List,3)="e",IF(AND(#REF!="Ja",#REF!="Ja"),"both",IF(#REF!="Ja","figures",IF(#REF!="Ja","free"))),VLOOKUP(VLOOKUP(L165,Wbw_List,3),Disziplinen,3)))</f>
        <v>0</v>
      </c>
    </row>
    <row r="166" spans="1:21" s="86" customFormat="1" ht="13.5" x14ac:dyDescent="0.35">
      <c r="A166" s="171">
        <v>160</v>
      </c>
      <c r="B166" s="144"/>
      <c r="C166" s="246"/>
      <c r="D166" s="143"/>
      <c r="E166" s="87"/>
      <c r="F166" s="88"/>
      <c r="G166" s="201"/>
      <c r="H166" s="203"/>
      <c r="I166" s="163"/>
      <c r="J166" s="89"/>
      <c r="K166" s="163"/>
      <c r="L166" s="90"/>
      <c r="M166" s="161"/>
      <c r="N166" s="169" t="str">
        <f>IF(H166&lt;&gt;"",VLOOKUP(H166,ListOfClubs,2,FALSE),"")</f>
        <v/>
      </c>
      <c r="O166" s="169" t="str">
        <f>IF(I166&lt;&gt;"",VLOOKUP(I166,Verband,2,FALSE),"")</f>
        <v/>
      </c>
      <c r="P166" s="156" t="str">
        <f t="shared" si="4"/>
        <v/>
      </c>
      <c r="Q166" s="172" t="b">
        <f t="shared" si="5"/>
        <v>0</v>
      </c>
      <c r="R166" s="173" t="str">
        <f>IF(E166&lt;&gt;"",F166&amp;" "&amp;E166,"FALSCH")</f>
        <v>FALSCH</v>
      </c>
      <c r="S166" s="173" t="str">
        <f>IF(H166&lt;&gt;"",IFERROR(VLOOKUP(H166,ListOfClubs,1,FALSE),H166),"FALSCH")</f>
        <v>FALSCH</v>
      </c>
      <c r="T166" s="173" t="str">
        <f>IF(I166&lt;&gt;"",I166,"FALSCH")</f>
        <v>FALSCH</v>
      </c>
      <c r="U166" s="225" t="b">
        <f>IF(L166&lt;&gt;"",IF(VLOOKUP(L166,Wbw_List,3)="e",IF(AND(#REF!="Ja",#REF!="Ja"),"both",IF(#REF!="Ja","figures",IF(#REF!="Ja","free"))),VLOOKUP(VLOOKUP(L166,Wbw_List,3),Disziplinen,3)))</f>
        <v>0</v>
      </c>
    </row>
    <row r="167" spans="1:21" s="86" customFormat="1" ht="13.5" x14ac:dyDescent="0.35">
      <c r="A167" s="171">
        <v>161</v>
      </c>
      <c r="B167" s="144"/>
      <c r="C167" s="246"/>
      <c r="D167" s="143"/>
      <c r="E167" s="87"/>
      <c r="F167" s="88"/>
      <c r="G167" s="201"/>
      <c r="H167" s="203"/>
      <c r="I167" s="163"/>
      <c r="J167" s="89"/>
      <c r="K167" s="163"/>
      <c r="L167" s="90"/>
      <c r="M167" s="161"/>
      <c r="N167" s="169" t="str">
        <f>IF(H167&lt;&gt;"",VLOOKUP(H167,ListOfClubs,2,FALSE),"")</f>
        <v/>
      </c>
      <c r="O167" s="169" t="str">
        <f>IF(I167&lt;&gt;"",VLOOKUP(I167,Verband,2,FALSE),"")</f>
        <v/>
      </c>
      <c r="P167" s="156" t="str">
        <f t="shared" si="4"/>
        <v/>
      </c>
      <c r="Q167" s="172" t="b">
        <f t="shared" si="5"/>
        <v>0</v>
      </c>
      <c r="R167" s="173" t="str">
        <f>IF(E167&lt;&gt;"",F167&amp;" "&amp;E167,"FALSCH")</f>
        <v>FALSCH</v>
      </c>
      <c r="S167" s="173" t="str">
        <f>IF(H167&lt;&gt;"",IFERROR(VLOOKUP(H167,ListOfClubs,1,FALSE),H167),"FALSCH")</f>
        <v>FALSCH</v>
      </c>
      <c r="T167" s="173" t="str">
        <f>IF(I167&lt;&gt;"",I167,"FALSCH")</f>
        <v>FALSCH</v>
      </c>
      <c r="U167" s="225" t="b">
        <f>IF(L167&lt;&gt;"",IF(VLOOKUP(L167,Wbw_List,3)="e",IF(AND(#REF!="Ja",#REF!="Ja"),"both",IF(#REF!="Ja","figures",IF(#REF!="Ja","free"))),VLOOKUP(VLOOKUP(L167,Wbw_List,3),Disziplinen,3)))</f>
        <v>0</v>
      </c>
    </row>
    <row r="168" spans="1:21" s="86" customFormat="1" ht="13.5" x14ac:dyDescent="0.35">
      <c r="A168" s="171">
        <v>162</v>
      </c>
      <c r="B168" s="144"/>
      <c r="C168" s="246"/>
      <c r="D168" s="143"/>
      <c r="E168" s="87"/>
      <c r="F168" s="88"/>
      <c r="G168" s="201"/>
      <c r="H168" s="203"/>
      <c r="I168" s="163"/>
      <c r="J168" s="89"/>
      <c r="K168" s="163"/>
      <c r="L168" s="90"/>
      <c r="M168" s="161"/>
      <c r="N168" s="169" t="str">
        <f>IF(H168&lt;&gt;"",VLOOKUP(H168,ListOfClubs,2,FALSE),"")</f>
        <v/>
      </c>
      <c r="O168" s="169" t="str">
        <f>IF(I168&lt;&gt;"",VLOOKUP(I168,Verband,2,FALSE),"")</f>
        <v/>
      </c>
      <c r="P168" s="156" t="str">
        <f t="shared" si="4"/>
        <v/>
      </c>
      <c r="Q168" s="172" t="b">
        <f t="shared" si="5"/>
        <v>0</v>
      </c>
      <c r="R168" s="173" t="str">
        <f>IF(E168&lt;&gt;"",F168&amp;" "&amp;E168,"FALSCH")</f>
        <v>FALSCH</v>
      </c>
      <c r="S168" s="173" t="str">
        <f>IF(H168&lt;&gt;"",IFERROR(VLOOKUP(H168,ListOfClubs,1,FALSE),H168),"FALSCH")</f>
        <v>FALSCH</v>
      </c>
      <c r="T168" s="173" t="str">
        <f>IF(I168&lt;&gt;"",I168,"FALSCH")</f>
        <v>FALSCH</v>
      </c>
      <c r="U168" s="225" t="b">
        <f>IF(L168&lt;&gt;"",IF(VLOOKUP(L168,Wbw_List,3)="e",IF(AND(#REF!="Ja",#REF!="Ja"),"both",IF(#REF!="Ja","figures",IF(#REF!="Ja","free"))),VLOOKUP(VLOOKUP(L168,Wbw_List,3),Disziplinen,3)))</f>
        <v>0</v>
      </c>
    </row>
    <row r="169" spans="1:21" s="86" customFormat="1" ht="13.5" x14ac:dyDescent="0.35">
      <c r="A169" s="171">
        <v>163</v>
      </c>
      <c r="B169" s="144"/>
      <c r="C169" s="246"/>
      <c r="D169" s="143"/>
      <c r="E169" s="87"/>
      <c r="F169" s="88"/>
      <c r="G169" s="201"/>
      <c r="H169" s="203"/>
      <c r="I169" s="163"/>
      <c r="J169" s="89"/>
      <c r="K169" s="163"/>
      <c r="L169" s="90"/>
      <c r="M169" s="161"/>
      <c r="N169" s="169" t="str">
        <f>IF(H169&lt;&gt;"",VLOOKUP(H169,ListOfClubs,2,FALSE),"")</f>
        <v/>
      </c>
      <c r="O169" s="169" t="str">
        <f>IF(I169&lt;&gt;"",VLOOKUP(I169,Verband,2,FALSE),"")</f>
        <v/>
      </c>
      <c r="P169" s="156" t="str">
        <f t="shared" si="4"/>
        <v/>
      </c>
      <c r="Q169" s="172" t="b">
        <f t="shared" si="5"/>
        <v>0</v>
      </c>
      <c r="R169" s="173" t="str">
        <f>IF(E169&lt;&gt;"",F169&amp;" "&amp;E169,"FALSCH")</f>
        <v>FALSCH</v>
      </c>
      <c r="S169" s="173" t="str">
        <f>IF(H169&lt;&gt;"",IFERROR(VLOOKUP(H169,ListOfClubs,1,FALSE),H169),"FALSCH")</f>
        <v>FALSCH</v>
      </c>
      <c r="T169" s="173" t="str">
        <f>IF(I169&lt;&gt;"",I169,"FALSCH")</f>
        <v>FALSCH</v>
      </c>
      <c r="U169" s="225" t="b">
        <f>IF(L169&lt;&gt;"",IF(VLOOKUP(L169,Wbw_List,3)="e",IF(AND(#REF!="Ja",#REF!="Ja"),"both",IF(#REF!="Ja","figures",IF(#REF!="Ja","free"))),VLOOKUP(VLOOKUP(L169,Wbw_List,3),Disziplinen,3)))</f>
        <v>0</v>
      </c>
    </row>
    <row r="170" spans="1:21" s="86" customFormat="1" ht="13.5" x14ac:dyDescent="0.35">
      <c r="A170" s="171">
        <v>164</v>
      </c>
      <c r="B170" s="144"/>
      <c r="C170" s="246"/>
      <c r="D170" s="143"/>
      <c r="E170" s="87"/>
      <c r="F170" s="88"/>
      <c r="G170" s="201"/>
      <c r="H170" s="203"/>
      <c r="I170" s="163"/>
      <c r="J170" s="89"/>
      <c r="K170" s="163"/>
      <c r="L170" s="90"/>
      <c r="M170" s="161"/>
      <c r="N170" s="169" t="str">
        <f>IF(H170&lt;&gt;"",VLOOKUP(H170,ListOfClubs,2,FALSE),"")</f>
        <v/>
      </c>
      <c r="O170" s="169" t="str">
        <f>IF(I170&lt;&gt;"",VLOOKUP(I170,Verband,2,FALSE),"")</f>
        <v/>
      </c>
      <c r="P170" s="156" t="str">
        <f t="shared" si="4"/>
        <v/>
      </c>
      <c r="Q170" s="172" t="b">
        <f t="shared" si="5"/>
        <v>0</v>
      </c>
      <c r="R170" s="173" t="str">
        <f>IF(E170&lt;&gt;"",F170&amp;" "&amp;E170,"FALSCH")</f>
        <v>FALSCH</v>
      </c>
      <c r="S170" s="173" t="str">
        <f>IF(H170&lt;&gt;"",IFERROR(VLOOKUP(H170,ListOfClubs,1,FALSE),H170),"FALSCH")</f>
        <v>FALSCH</v>
      </c>
      <c r="T170" s="173" t="str">
        <f>IF(I170&lt;&gt;"",I170,"FALSCH")</f>
        <v>FALSCH</v>
      </c>
      <c r="U170" s="225" t="b">
        <f>IF(L170&lt;&gt;"",IF(VLOOKUP(L170,Wbw_List,3)="e",IF(AND(#REF!="Ja",#REF!="Ja"),"both",IF(#REF!="Ja","figures",IF(#REF!="Ja","free"))),VLOOKUP(VLOOKUP(L170,Wbw_List,3),Disziplinen,3)))</f>
        <v>0</v>
      </c>
    </row>
    <row r="171" spans="1:21" s="86" customFormat="1" ht="13.5" x14ac:dyDescent="0.35">
      <c r="A171" s="171">
        <v>165</v>
      </c>
      <c r="B171" s="144"/>
      <c r="C171" s="246"/>
      <c r="D171" s="143"/>
      <c r="E171" s="87"/>
      <c r="F171" s="88"/>
      <c r="G171" s="201"/>
      <c r="H171" s="203"/>
      <c r="I171" s="163"/>
      <c r="J171" s="89"/>
      <c r="K171" s="163"/>
      <c r="L171" s="90"/>
      <c r="M171" s="161"/>
      <c r="N171" s="169" t="str">
        <f>IF(H171&lt;&gt;"",VLOOKUP(H171,ListOfClubs,2,FALSE),"")</f>
        <v/>
      </c>
      <c r="O171" s="169" t="str">
        <f>IF(I171&lt;&gt;"",VLOOKUP(I171,Verband,2,FALSE),"")</f>
        <v/>
      </c>
      <c r="P171" s="156" t="str">
        <f t="shared" si="4"/>
        <v/>
      </c>
      <c r="Q171" s="172" t="b">
        <f t="shared" si="5"/>
        <v>0</v>
      </c>
      <c r="R171" s="173" t="str">
        <f>IF(E171&lt;&gt;"",F171&amp;" "&amp;E171,"FALSCH")</f>
        <v>FALSCH</v>
      </c>
      <c r="S171" s="173" t="str">
        <f>IF(H171&lt;&gt;"",IFERROR(VLOOKUP(H171,ListOfClubs,1,FALSE),H171),"FALSCH")</f>
        <v>FALSCH</v>
      </c>
      <c r="T171" s="173" t="str">
        <f>IF(I171&lt;&gt;"",I171,"FALSCH")</f>
        <v>FALSCH</v>
      </c>
      <c r="U171" s="225" t="b">
        <f>IF(L171&lt;&gt;"",IF(VLOOKUP(L171,Wbw_List,3)="e",IF(AND(#REF!="Ja",#REF!="Ja"),"both",IF(#REF!="Ja","figures",IF(#REF!="Ja","free"))),VLOOKUP(VLOOKUP(L171,Wbw_List,3),Disziplinen,3)))</f>
        <v>0</v>
      </c>
    </row>
    <row r="172" spans="1:21" s="86" customFormat="1" ht="13.5" x14ac:dyDescent="0.35">
      <c r="A172" s="171">
        <v>166</v>
      </c>
      <c r="B172" s="144"/>
      <c r="C172" s="246"/>
      <c r="D172" s="143"/>
      <c r="E172" s="87"/>
      <c r="F172" s="88"/>
      <c r="G172" s="201"/>
      <c r="H172" s="203"/>
      <c r="I172" s="163"/>
      <c r="J172" s="89"/>
      <c r="K172" s="163"/>
      <c r="L172" s="90"/>
      <c r="M172" s="161"/>
      <c r="N172" s="169" t="str">
        <f>IF(H172&lt;&gt;"",VLOOKUP(H172,ListOfClubs,2,FALSE),"")</f>
        <v/>
      </c>
      <c r="O172" s="169" t="str">
        <f>IF(I172&lt;&gt;"",VLOOKUP(I172,Verband,2,FALSE),"")</f>
        <v/>
      </c>
      <c r="P172" s="156" t="str">
        <f t="shared" si="4"/>
        <v/>
      </c>
      <c r="Q172" s="172" t="b">
        <f t="shared" si="5"/>
        <v>0</v>
      </c>
      <c r="R172" s="173" t="str">
        <f>IF(E172&lt;&gt;"",F172&amp;" "&amp;E172,"FALSCH")</f>
        <v>FALSCH</v>
      </c>
      <c r="S172" s="173" t="str">
        <f>IF(H172&lt;&gt;"",IFERROR(VLOOKUP(H172,ListOfClubs,1,FALSE),H172),"FALSCH")</f>
        <v>FALSCH</v>
      </c>
      <c r="T172" s="173" t="str">
        <f>IF(I172&lt;&gt;"",I172,"FALSCH")</f>
        <v>FALSCH</v>
      </c>
      <c r="U172" s="225" t="b">
        <f>IF(L172&lt;&gt;"",IF(VLOOKUP(L172,Wbw_List,3)="e",IF(AND(#REF!="Ja",#REF!="Ja"),"both",IF(#REF!="Ja","figures",IF(#REF!="Ja","free"))),VLOOKUP(VLOOKUP(L172,Wbw_List,3),Disziplinen,3)))</f>
        <v>0</v>
      </c>
    </row>
    <row r="173" spans="1:21" s="86" customFormat="1" ht="13.5" x14ac:dyDescent="0.35">
      <c r="A173" s="171">
        <v>167</v>
      </c>
      <c r="B173" s="144"/>
      <c r="C173" s="246"/>
      <c r="D173" s="143"/>
      <c r="E173" s="87"/>
      <c r="F173" s="88"/>
      <c r="G173" s="201"/>
      <c r="H173" s="203"/>
      <c r="I173" s="163"/>
      <c r="J173" s="89"/>
      <c r="K173" s="163"/>
      <c r="L173" s="90"/>
      <c r="M173" s="161"/>
      <c r="N173" s="169" t="str">
        <f>IF(H173&lt;&gt;"",VLOOKUP(H173,ListOfClubs,2,FALSE),"")</f>
        <v/>
      </c>
      <c r="O173" s="169" t="str">
        <f>IF(I173&lt;&gt;"",VLOOKUP(I173,Verband,2,FALSE),"")</f>
        <v/>
      </c>
      <c r="P173" s="156" t="str">
        <f t="shared" si="4"/>
        <v/>
      </c>
      <c r="Q173" s="172" t="b">
        <f t="shared" si="5"/>
        <v>0</v>
      </c>
      <c r="R173" s="173" t="str">
        <f>IF(E173&lt;&gt;"",F173&amp;" "&amp;E173,"FALSCH")</f>
        <v>FALSCH</v>
      </c>
      <c r="S173" s="173" t="str">
        <f>IF(H173&lt;&gt;"",IFERROR(VLOOKUP(H173,ListOfClubs,1,FALSE),H173),"FALSCH")</f>
        <v>FALSCH</v>
      </c>
      <c r="T173" s="173" t="str">
        <f>IF(I173&lt;&gt;"",I173,"FALSCH")</f>
        <v>FALSCH</v>
      </c>
      <c r="U173" s="225" t="b">
        <f>IF(L173&lt;&gt;"",IF(VLOOKUP(L173,Wbw_List,3)="e",IF(AND(#REF!="Ja",#REF!="Ja"),"both",IF(#REF!="Ja","figures",IF(#REF!="Ja","free"))),VLOOKUP(VLOOKUP(L173,Wbw_List,3),Disziplinen,3)))</f>
        <v>0</v>
      </c>
    </row>
    <row r="174" spans="1:21" s="86" customFormat="1" ht="13.5" x14ac:dyDescent="0.35">
      <c r="A174" s="171">
        <v>168</v>
      </c>
      <c r="B174" s="144"/>
      <c r="C174" s="246"/>
      <c r="D174" s="143"/>
      <c r="E174" s="87"/>
      <c r="F174" s="88"/>
      <c r="G174" s="201"/>
      <c r="H174" s="203"/>
      <c r="I174" s="163"/>
      <c r="J174" s="89"/>
      <c r="K174" s="163"/>
      <c r="L174" s="90"/>
      <c r="M174" s="161"/>
      <c r="N174" s="169" t="str">
        <f>IF(H174&lt;&gt;"",VLOOKUP(H174,ListOfClubs,2,FALSE),"")</f>
        <v/>
      </c>
      <c r="O174" s="169" t="str">
        <f>IF(I174&lt;&gt;"",VLOOKUP(I174,Verband,2,FALSE),"")</f>
        <v/>
      </c>
      <c r="P174" s="156" t="str">
        <f t="shared" si="4"/>
        <v/>
      </c>
      <c r="Q174" s="172" t="b">
        <f t="shared" si="5"/>
        <v>0</v>
      </c>
      <c r="R174" s="173" t="str">
        <f>IF(E174&lt;&gt;"",F174&amp;" "&amp;E174,"FALSCH")</f>
        <v>FALSCH</v>
      </c>
      <c r="S174" s="173" t="str">
        <f>IF(H174&lt;&gt;"",IFERROR(VLOOKUP(H174,ListOfClubs,1,FALSE),H174),"FALSCH")</f>
        <v>FALSCH</v>
      </c>
      <c r="T174" s="173" t="str">
        <f>IF(I174&lt;&gt;"",I174,"FALSCH")</f>
        <v>FALSCH</v>
      </c>
      <c r="U174" s="225" t="b">
        <f>IF(L174&lt;&gt;"",IF(VLOOKUP(L174,Wbw_List,3)="e",IF(AND(#REF!="Ja",#REF!="Ja"),"both",IF(#REF!="Ja","figures",IF(#REF!="Ja","free"))),VLOOKUP(VLOOKUP(L174,Wbw_List,3),Disziplinen,3)))</f>
        <v>0</v>
      </c>
    </row>
    <row r="175" spans="1:21" s="86" customFormat="1" ht="13.5" x14ac:dyDescent="0.35">
      <c r="A175" s="171">
        <v>169</v>
      </c>
      <c r="B175" s="144"/>
      <c r="C175" s="246"/>
      <c r="D175" s="143"/>
      <c r="E175" s="87"/>
      <c r="F175" s="88"/>
      <c r="G175" s="201"/>
      <c r="H175" s="203"/>
      <c r="I175" s="163"/>
      <c r="J175" s="89"/>
      <c r="K175" s="163"/>
      <c r="L175" s="90"/>
      <c r="M175" s="161"/>
      <c r="N175" s="169" t="str">
        <f>IF(H175&lt;&gt;"",VLOOKUP(H175,ListOfClubs,2,FALSE),"")</f>
        <v/>
      </c>
      <c r="O175" s="169" t="str">
        <f>IF(I175&lt;&gt;"",VLOOKUP(I175,Verband,2,FALSE),"")</f>
        <v/>
      </c>
      <c r="P175" s="156" t="str">
        <f t="shared" si="4"/>
        <v/>
      </c>
      <c r="Q175" s="172" t="b">
        <f t="shared" si="5"/>
        <v>0</v>
      </c>
      <c r="R175" s="173" t="str">
        <f>IF(E175&lt;&gt;"",F175&amp;" "&amp;E175,"FALSCH")</f>
        <v>FALSCH</v>
      </c>
      <c r="S175" s="173" t="str">
        <f>IF(H175&lt;&gt;"",IFERROR(VLOOKUP(H175,ListOfClubs,1,FALSE),H175),"FALSCH")</f>
        <v>FALSCH</v>
      </c>
      <c r="T175" s="173" t="str">
        <f>IF(I175&lt;&gt;"",I175,"FALSCH")</f>
        <v>FALSCH</v>
      </c>
      <c r="U175" s="225" t="b">
        <f>IF(L175&lt;&gt;"",IF(VLOOKUP(L175,Wbw_List,3)="e",IF(AND(#REF!="Ja",#REF!="Ja"),"both",IF(#REF!="Ja","figures",IF(#REF!="Ja","free"))),VLOOKUP(VLOOKUP(L175,Wbw_List,3),Disziplinen,3)))</f>
        <v>0</v>
      </c>
    </row>
    <row r="176" spans="1:21" s="86" customFormat="1" ht="13.5" x14ac:dyDescent="0.35">
      <c r="A176" s="171">
        <v>170</v>
      </c>
      <c r="B176" s="144"/>
      <c r="C176" s="246"/>
      <c r="D176" s="143"/>
      <c r="E176" s="87"/>
      <c r="F176" s="88"/>
      <c r="G176" s="201"/>
      <c r="H176" s="203"/>
      <c r="I176" s="163"/>
      <c r="J176" s="89"/>
      <c r="K176" s="163"/>
      <c r="L176" s="90"/>
      <c r="M176" s="161"/>
      <c r="N176" s="169" t="str">
        <f>IF(H176&lt;&gt;"",VLOOKUP(H176,ListOfClubs,2,FALSE),"")</f>
        <v/>
      </c>
      <c r="O176" s="169" t="str">
        <f>IF(I176&lt;&gt;"",VLOOKUP(I176,Verband,2,FALSE),"")</f>
        <v/>
      </c>
      <c r="P176" s="156" t="str">
        <f t="shared" si="4"/>
        <v/>
      </c>
      <c r="Q176" s="172" t="b">
        <f t="shared" si="5"/>
        <v>0</v>
      </c>
      <c r="R176" s="173" t="str">
        <f>IF(E176&lt;&gt;"",F176&amp;" "&amp;E176,"FALSCH")</f>
        <v>FALSCH</v>
      </c>
      <c r="S176" s="173" t="str">
        <f>IF(H176&lt;&gt;"",IFERROR(VLOOKUP(H176,ListOfClubs,1,FALSE),H176),"FALSCH")</f>
        <v>FALSCH</v>
      </c>
      <c r="T176" s="173" t="str">
        <f>IF(I176&lt;&gt;"",I176,"FALSCH")</f>
        <v>FALSCH</v>
      </c>
      <c r="U176" s="225" t="b">
        <f>IF(L176&lt;&gt;"",IF(VLOOKUP(L176,Wbw_List,3)="e",IF(AND(#REF!="Ja",#REF!="Ja"),"both",IF(#REF!="Ja","figures",IF(#REF!="Ja","free"))),VLOOKUP(VLOOKUP(L176,Wbw_List,3),Disziplinen,3)))</f>
        <v>0</v>
      </c>
    </row>
    <row r="177" spans="1:21" s="86" customFormat="1" ht="13.5" x14ac:dyDescent="0.35">
      <c r="A177" s="171">
        <v>171</v>
      </c>
      <c r="B177" s="144"/>
      <c r="C177" s="246"/>
      <c r="D177" s="143"/>
      <c r="E177" s="87"/>
      <c r="F177" s="88"/>
      <c r="G177" s="201"/>
      <c r="H177" s="203"/>
      <c r="I177" s="163"/>
      <c r="J177" s="89"/>
      <c r="K177" s="163"/>
      <c r="L177" s="90"/>
      <c r="M177" s="161"/>
      <c r="N177" s="169" t="str">
        <f>IF(H177&lt;&gt;"",VLOOKUP(H177,ListOfClubs,2,FALSE),"")</f>
        <v/>
      </c>
      <c r="O177" s="169" t="str">
        <f>IF(I177&lt;&gt;"",VLOOKUP(I177,Verband,2,FALSE),"")</f>
        <v/>
      </c>
      <c r="P177" s="156" t="str">
        <f t="shared" si="4"/>
        <v/>
      </c>
      <c r="Q177" s="172" t="b">
        <f t="shared" si="5"/>
        <v>0</v>
      </c>
      <c r="R177" s="173" t="str">
        <f>IF(E177&lt;&gt;"",F177&amp;" "&amp;E177,"FALSCH")</f>
        <v>FALSCH</v>
      </c>
      <c r="S177" s="173" t="str">
        <f>IF(H177&lt;&gt;"",IFERROR(VLOOKUP(H177,ListOfClubs,1,FALSE),H177),"FALSCH")</f>
        <v>FALSCH</v>
      </c>
      <c r="T177" s="173" t="str">
        <f>IF(I177&lt;&gt;"",I177,"FALSCH")</f>
        <v>FALSCH</v>
      </c>
      <c r="U177" s="225" t="b">
        <f>IF(L177&lt;&gt;"",IF(VLOOKUP(L177,Wbw_List,3)="e",IF(AND(#REF!="Ja",#REF!="Ja"),"both",IF(#REF!="Ja","figures",IF(#REF!="Ja","free"))),VLOOKUP(VLOOKUP(L177,Wbw_List,3),Disziplinen,3)))</f>
        <v>0</v>
      </c>
    </row>
    <row r="178" spans="1:21" s="86" customFormat="1" ht="13.5" x14ac:dyDescent="0.35">
      <c r="A178" s="171">
        <v>172</v>
      </c>
      <c r="B178" s="144"/>
      <c r="C178" s="246"/>
      <c r="D178" s="143"/>
      <c r="E178" s="87"/>
      <c r="F178" s="88"/>
      <c r="G178" s="201"/>
      <c r="H178" s="203"/>
      <c r="I178" s="163"/>
      <c r="J178" s="89"/>
      <c r="K178" s="163"/>
      <c r="L178" s="90"/>
      <c r="M178" s="161"/>
      <c r="N178" s="169" t="str">
        <f>IF(H178&lt;&gt;"",VLOOKUP(H178,ListOfClubs,2,FALSE),"")</f>
        <v/>
      </c>
      <c r="O178" s="169" t="str">
        <f>IF(I178&lt;&gt;"",VLOOKUP(I178,Verband,2,FALSE),"")</f>
        <v/>
      </c>
      <c r="P178" s="156" t="str">
        <f t="shared" si="4"/>
        <v/>
      </c>
      <c r="Q178" s="172" t="b">
        <f t="shared" si="5"/>
        <v>0</v>
      </c>
      <c r="R178" s="173" t="str">
        <f>IF(E178&lt;&gt;"",F178&amp;" "&amp;E178,"FALSCH")</f>
        <v>FALSCH</v>
      </c>
      <c r="S178" s="173" t="str">
        <f>IF(H178&lt;&gt;"",IFERROR(VLOOKUP(H178,ListOfClubs,1,FALSE),H178),"FALSCH")</f>
        <v>FALSCH</v>
      </c>
      <c r="T178" s="173" t="str">
        <f>IF(I178&lt;&gt;"",I178,"FALSCH")</f>
        <v>FALSCH</v>
      </c>
      <c r="U178" s="225" t="b">
        <f>IF(L178&lt;&gt;"",IF(VLOOKUP(L178,Wbw_List,3)="e",IF(AND(#REF!="Ja",#REF!="Ja"),"both",IF(#REF!="Ja","figures",IF(#REF!="Ja","free"))),VLOOKUP(VLOOKUP(L178,Wbw_List,3),Disziplinen,3)))</f>
        <v>0</v>
      </c>
    </row>
    <row r="179" spans="1:21" s="86" customFormat="1" ht="13.5" x14ac:dyDescent="0.35">
      <c r="A179" s="171">
        <v>173</v>
      </c>
      <c r="B179" s="144"/>
      <c r="C179" s="246"/>
      <c r="D179" s="143"/>
      <c r="E179" s="87"/>
      <c r="F179" s="88"/>
      <c r="G179" s="201"/>
      <c r="H179" s="203"/>
      <c r="I179" s="163"/>
      <c r="J179" s="89"/>
      <c r="K179" s="163"/>
      <c r="L179" s="90"/>
      <c r="M179" s="161"/>
      <c r="N179" s="169" t="str">
        <f>IF(H179&lt;&gt;"",VLOOKUP(H179,ListOfClubs,2,FALSE),"")</f>
        <v/>
      </c>
      <c r="O179" s="169" t="str">
        <f>IF(I179&lt;&gt;"",VLOOKUP(I179,Verband,2,FALSE),"")</f>
        <v/>
      </c>
      <c r="P179" s="156" t="str">
        <f t="shared" si="4"/>
        <v/>
      </c>
      <c r="Q179" s="172" t="b">
        <f t="shared" si="5"/>
        <v>0</v>
      </c>
      <c r="R179" s="173" t="str">
        <f>IF(E179&lt;&gt;"",F179&amp;" "&amp;E179,"FALSCH")</f>
        <v>FALSCH</v>
      </c>
      <c r="S179" s="173" t="str">
        <f>IF(H179&lt;&gt;"",IFERROR(VLOOKUP(H179,ListOfClubs,1,FALSE),H179),"FALSCH")</f>
        <v>FALSCH</v>
      </c>
      <c r="T179" s="173" t="str">
        <f>IF(I179&lt;&gt;"",I179,"FALSCH")</f>
        <v>FALSCH</v>
      </c>
      <c r="U179" s="225" t="b">
        <f>IF(L179&lt;&gt;"",IF(VLOOKUP(L179,Wbw_List,3)="e",IF(AND(#REF!="Ja",#REF!="Ja"),"both",IF(#REF!="Ja","figures",IF(#REF!="Ja","free"))),VLOOKUP(VLOOKUP(L179,Wbw_List,3),Disziplinen,3)))</f>
        <v>0</v>
      </c>
    </row>
    <row r="180" spans="1:21" s="86" customFormat="1" ht="13.5" x14ac:dyDescent="0.35">
      <c r="A180" s="171">
        <v>174</v>
      </c>
      <c r="B180" s="144"/>
      <c r="C180" s="246"/>
      <c r="D180" s="143"/>
      <c r="E180" s="87"/>
      <c r="F180" s="88"/>
      <c r="G180" s="201"/>
      <c r="H180" s="203"/>
      <c r="I180" s="163"/>
      <c r="J180" s="89"/>
      <c r="K180" s="163"/>
      <c r="L180" s="90"/>
      <c r="M180" s="161"/>
      <c r="N180" s="169" t="str">
        <f>IF(H180&lt;&gt;"",VLOOKUP(H180,ListOfClubs,2,FALSE),"")</f>
        <v/>
      </c>
      <c r="O180" s="169" t="str">
        <f>IF(I180&lt;&gt;"",VLOOKUP(I180,Verband,2,FALSE),"")</f>
        <v/>
      </c>
      <c r="P180" s="156" t="str">
        <f t="shared" si="4"/>
        <v/>
      </c>
      <c r="Q180" s="172" t="b">
        <f t="shared" si="5"/>
        <v>0</v>
      </c>
      <c r="R180" s="173" t="str">
        <f>IF(E180&lt;&gt;"",F180&amp;" "&amp;E180,"FALSCH")</f>
        <v>FALSCH</v>
      </c>
      <c r="S180" s="173" t="str">
        <f>IF(H180&lt;&gt;"",IFERROR(VLOOKUP(H180,ListOfClubs,1,FALSE),H180),"FALSCH")</f>
        <v>FALSCH</v>
      </c>
      <c r="T180" s="173" t="str">
        <f>IF(I180&lt;&gt;"",I180,"FALSCH")</f>
        <v>FALSCH</v>
      </c>
      <c r="U180" s="225" t="b">
        <f>IF(L180&lt;&gt;"",IF(VLOOKUP(L180,Wbw_List,3)="e",IF(AND(#REF!="Ja",#REF!="Ja"),"both",IF(#REF!="Ja","figures",IF(#REF!="Ja","free"))),VLOOKUP(VLOOKUP(L180,Wbw_List,3),Disziplinen,3)))</f>
        <v>0</v>
      </c>
    </row>
    <row r="181" spans="1:21" s="86" customFormat="1" ht="13.5" x14ac:dyDescent="0.35">
      <c r="A181" s="171">
        <v>175</v>
      </c>
      <c r="B181" s="144"/>
      <c r="C181" s="246"/>
      <c r="D181" s="143"/>
      <c r="E181" s="87"/>
      <c r="F181" s="88"/>
      <c r="G181" s="201"/>
      <c r="H181" s="203"/>
      <c r="I181" s="163"/>
      <c r="J181" s="89"/>
      <c r="K181" s="163"/>
      <c r="L181" s="90"/>
      <c r="M181" s="161"/>
      <c r="N181" s="169" t="str">
        <f>IF(H181&lt;&gt;"",VLOOKUP(H181,ListOfClubs,2,FALSE),"")</f>
        <v/>
      </c>
      <c r="O181" s="169" t="str">
        <f>IF(I181&lt;&gt;"",VLOOKUP(I181,Verband,2,FALSE),"")</f>
        <v/>
      </c>
      <c r="P181" s="156" t="str">
        <f t="shared" si="4"/>
        <v/>
      </c>
      <c r="Q181" s="172" t="b">
        <f t="shared" si="5"/>
        <v>0</v>
      </c>
      <c r="R181" s="173" t="str">
        <f>IF(E181&lt;&gt;"",F181&amp;" "&amp;E181,"FALSCH")</f>
        <v>FALSCH</v>
      </c>
      <c r="S181" s="173" t="str">
        <f>IF(H181&lt;&gt;"",IFERROR(VLOOKUP(H181,ListOfClubs,1,FALSE),H181),"FALSCH")</f>
        <v>FALSCH</v>
      </c>
      <c r="T181" s="173" t="str">
        <f>IF(I181&lt;&gt;"",I181,"FALSCH")</f>
        <v>FALSCH</v>
      </c>
      <c r="U181" s="225" t="b">
        <f>IF(L181&lt;&gt;"",IF(VLOOKUP(L181,Wbw_List,3)="e",IF(AND(#REF!="Ja",#REF!="Ja"),"both",IF(#REF!="Ja","figures",IF(#REF!="Ja","free"))),VLOOKUP(VLOOKUP(L181,Wbw_List,3),Disziplinen,3)))</f>
        <v>0</v>
      </c>
    </row>
    <row r="182" spans="1:21" s="86" customFormat="1" ht="13.5" x14ac:dyDescent="0.35">
      <c r="A182" s="171">
        <v>176</v>
      </c>
      <c r="B182" s="144"/>
      <c r="C182" s="246"/>
      <c r="D182" s="143"/>
      <c r="E182" s="87"/>
      <c r="F182" s="88"/>
      <c r="G182" s="201"/>
      <c r="H182" s="203"/>
      <c r="I182" s="163"/>
      <c r="J182" s="89"/>
      <c r="K182" s="163"/>
      <c r="L182" s="90"/>
      <c r="M182" s="161"/>
      <c r="N182" s="169" t="str">
        <f>IF(H182&lt;&gt;"",VLOOKUP(H182,ListOfClubs,2,FALSE),"")</f>
        <v/>
      </c>
      <c r="O182" s="169" t="str">
        <f>IF(I182&lt;&gt;"",VLOOKUP(I182,Verband,2,FALSE),"")</f>
        <v/>
      </c>
      <c r="P182" s="156" t="str">
        <f t="shared" si="4"/>
        <v/>
      </c>
      <c r="Q182" s="172" t="b">
        <f t="shared" si="5"/>
        <v>0</v>
      </c>
      <c r="R182" s="173" t="str">
        <f>IF(E182&lt;&gt;"",F182&amp;" "&amp;E182,"FALSCH")</f>
        <v>FALSCH</v>
      </c>
      <c r="S182" s="173" t="str">
        <f>IF(H182&lt;&gt;"",IFERROR(VLOOKUP(H182,ListOfClubs,1,FALSE),H182),"FALSCH")</f>
        <v>FALSCH</v>
      </c>
      <c r="T182" s="173" t="str">
        <f>IF(I182&lt;&gt;"",I182,"FALSCH")</f>
        <v>FALSCH</v>
      </c>
      <c r="U182" s="225" t="b">
        <f>IF(L182&lt;&gt;"",IF(VLOOKUP(L182,Wbw_List,3)="e",IF(AND(#REF!="Ja",#REF!="Ja"),"both",IF(#REF!="Ja","figures",IF(#REF!="Ja","free"))),VLOOKUP(VLOOKUP(L182,Wbw_List,3),Disziplinen,3)))</f>
        <v>0</v>
      </c>
    </row>
    <row r="183" spans="1:21" s="86" customFormat="1" ht="13.5" x14ac:dyDescent="0.35">
      <c r="A183" s="171">
        <v>177</v>
      </c>
      <c r="B183" s="144"/>
      <c r="C183" s="246"/>
      <c r="D183" s="143"/>
      <c r="E183" s="87"/>
      <c r="F183" s="88"/>
      <c r="G183" s="201"/>
      <c r="H183" s="203"/>
      <c r="I183" s="163"/>
      <c r="J183" s="89"/>
      <c r="K183" s="163"/>
      <c r="L183" s="90"/>
      <c r="M183" s="161"/>
      <c r="N183" s="169" t="str">
        <f>IF(H183&lt;&gt;"",VLOOKUP(H183,ListOfClubs,2,FALSE),"")</f>
        <v/>
      </c>
      <c r="O183" s="169" t="str">
        <f>IF(I183&lt;&gt;"",VLOOKUP(I183,Verband,2,FALSE),"")</f>
        <v/>
      </c>
      <c r="P183" s="156" t="str">
        <f t="shared" si="4"/>
        <v/>
      </c>
      <c r="Q183" s="172" t="b">
        <f t="shared" si="5"/>
        <v>0</v>
      </c>
      <c r="R183" s="173" t="str">
        <f>IF(E183&lt;&gt;"",F183&amp;" "&amp;E183,"FALSCH")</f>
        <v>FALSCH</v>
      </c>
      <c r="S183" s="173" t="str">
        <f>IF(H183&lt;&gt;"",IFERROR(VLOOKUP(H183,ListOfClubs,1,FALSE),H183),"FALSCH")</f>
        <v>FALSCH</v>
      </c>
      <c r="T183" s="173" t="str">
        <f>IF(I183&lt;&gt;"",I183,"FALSCH")</f>
        <v>FALSCH</v>
      </c>
      <c r="U183" s="225" t="b">
        <f>IF(L183&lt;&gt;"",IF(VLOOKUP(L183,Wbw_List,3)="e",IF(AND(#REF!="Ja",#REF!="Ja"),"both",IF(#REF!="Ja","figures",IF(#REF!="Ja","free"))),VLOOKUP(VLOOKUP(L183,Wbw_List,3),Disziplinen,3)))</f>
        <v>0</v>
      </c>
    </row>
    <row r="184" spans="1:21" s="86" customFormat="1" ht="13.5" x14ac:dyDescent="0.35">
      <c r="A184" s="171">
        <v>178</v>
      </c>
      <c r="B184" s="144"/>
      <c r="C184" s="246"/>
      <c r="D184" s="143"/>
      <c r="E184" s="87"/>
      <c r="F184" s="88"/>
      <c r="G184" s="201"/>
      <c r="H184" s="203"/>
      <c r="I184" s="163"/>
      <c r="J184" s="89"/>
      <c r="K184" s="163"/>
      <c r="L184" s="90"/>
      <c r="M184" s="161"/>
      <c r="N184" s="169" t="str">
        <f>IF(H184&lt;&gt;"",VLOOKUP(H184,ListOfClubs,2,FALSE),"")</f>
        <v/>
      </c>
      <c r="O184" s="169" t="str">
        <f>IF(I184&lt;&gt;"",VLOOKUP(I184,Verband,2,FALSE),"")</f>
        <v/>
      </c>
      <c r="P184" s="156" t="str">
        <f t="shared" si="4"/>
        <v/>
      </c>
      <c r="Q184" s="172" t="b">
        <f t="shared" si="5"/>
        <v>0</v>
      </c>
      <c r="R184" s="173" t="str">
        <f>IF(E184&lt;&gt;"",F184&amp;" "&amp;E184,"FALSCH")</f>
        <v>FALSCH</v>
      </c>
      <c r="S184" s="173" t="str">
        <f>IF(H184&lt;&gt;"",IFERROR(VLOOKUP(H184,ListOfClubs,1,FALSE),H184),"FALSCH")</f>
        <v>FALSCH</v>
      </c>
      <c r="T184" s="173" t="str">
        <f>IF(I184&lt;&gt;"",I184,"FALSCH")</f>
        <v>FALSCH</v>
      </c>
      <c r="U184" s="225" t="b">
        <f>IF(L184&lt;&gt;"",IF(VLOOKUP(L184,Wbw_List,3)="e",IF(AND(#REF!="Ja",#REF!="Ja"),"both",IF(#REF!="Ja","figures",IF(#REF!="Ja","free"))),VLOOKUP(VLOOKUP(L184,Wbw_List,3),Disziplinen,3)))</f>
        <v>0</v>
      </c>
    </row>
    <row r="185" spans="1:21" s="86" customFormat="1" ht="13.5" x14ac:dyDescent="0.35">
      <c r="A185" s="171">
        <v>179</v>
      </c>
      <c r="B185" s="144"/>
      <c r="C185" s="246"/>
      <c r="D185" s="143"/>
      <c r="E185" s="87"/>
      <c r="F185" s="88"/>
      <c r="G185" s="201"/>
      <c r="H185" s="203"/>
      <c r="I185" s="163"/>
      <c r="J185" s="89"/>
      <c r="K185" s="163"/>
      <c r="L185" s="90"/>
      <c r="M185" s="161"/>
      <c r="N185" s="169" t="str">
        <f>IF(H185&lt;&gt;"",VLOOKUP(H185,ListOfClubs,2,FALSE),"")</f>
        <v/>
      </c>
      <c r="O185" s="169" t="str">
        <f>IF(I185&lt;&gt;"",VLOOKUP(I185,Verband,2,FALSE),"")</f>
        <v/>
      </c>
      <c r="P185" s="156" t="str">
        <f t="shared" si="4"/>
        <v/>
      </c>
      <c r="Q185" s="172" t="b">
        <f t="shared" si="5"/>
        <v>0</v>
      </c>
      <c r="R185" s="173" t="str">
        <f>IF(E185&lt;&gt;"",F185&amp;" "&amp;E185,"FALSCH")</f>
        <v>FALSCH</v>
      </c>
      <c r="S185" s="173" t="str">
        <f>IF(H185&lt;&gt;"",IFERROR(VLOOKUP(H185,ListOfClubs,1,FALSE),H185),"FALSCH")</f>
        <v>FALSCH</v>
      </c>
      <c r="T185" s="173" t="str">
        <f>IF(I185&lt;&gt;"",I185,"FALSCH")</f>
        <v>FALSCH</v>
      </c>
      <c r="U185" s="225" t="b">
        <f>IF(L185&lt;&gt;"",IF(VLOOKUP(L185,Wbw_List,3)="e",IF(AND(#REF!="Ja",#REF!="Ja"),"both",IF(#REF!="Ja","figures",IF(#REF!="Ja","free"))),VLOOKUP(VLOOKUP(L185,Wbw_List,3),Disziplinen,3)))</f>
        <v>0</v>
      </c>
    </row>
    <row r="186" spans="1:21" s="86" customFormat="1" ht="13.5" x14ac:dyDescent="0.35">
      <c r="A186" s="171">
        <v>180</v>
      </c>
      <c r="B186" s="216"/>
      <c r="C186" s="246"/>
      <c r="D186" s="143"/>
      <c r="E186" s="87"/>
      <c r="F186" s="88"/>
      <c r="G186" s="201"/>
      <c r="H186" s="203"/>
      <c r="I186" s="163"/>
      <c r="J186" s="89"/>
      <c r="K186" s="163"/>
      <c r="L186" s="213"/>
      <c r="M186" s="214"/>
      <c r="N186" s="169" t="str">
        <f>IF(H186&lt;&gt;"",VLOOKUP(H186,ListOfClubs,2,FALSE),"")</f>
        <v/>
      </c>
      <c r="O186" s="169" t="str">
        <f>IF(I186&lt;&gt;"",VLOOKUP(I186,Verband,2,FALSE),"")</f>
        <v/>
      </c>
      <c r="P186" s="156" t="str">
        <f t="shared" si="4"/>
        <v/>
      </c>
      <c r="Q186" s="172" t="b">
        <f t="shared" si="5"/>
        <v>0</v>
      </c>
      <c r="R186" s="173" t="str">
        <f>IF(E186&lt;&gt;"",F186&amp;" "&amp;E186,"FALSCH")</f>
        <v>FALSCH</v>
      </c>
      <c r="S186" s="173" t="str">
        <f>IF(H186&lt;&gt;"",IFERROR(VLOOKUP(H186,ListOfClubs,1,FALSE),H186),"FALSCH")</f>
        <v>FALSCH</v>
      </c>
      <c r="T186" s="173" t="str">
        <f>IF(I186&lt;&gt;"",I186,"FALSCH")</f>
        <v>FALSCH</v>
      </c>
      <c r="U186" s="225" t="b">
        <f>IF(L186&lt;&gt;"",IF(VLOOKUP(L186,Wbw_List,3)="e",IF(AND(#REF!="Ja",#REF!="Ja"),"both",IF(#REF!="Ja","figures",IF(#REF!="Ja","free"))),VLOOKUP(VLOOKUP(L186,Wbw_List,3),Disziplinen,3)))</f>
        <v>0</v>
      </c>
    </row>
    <row r="187" spans="1:21" s="86" customFormat="1" ht="13.5" x14ac:dyDescent="0.35">
      <c r="A187" s="171">
        <v>181</v>
      </c>
      <c r="B187" s="216"/>
      <c r="C187" s="246"/>
      <c r="D187" s="143"/>
      <c r="E187" s="87"/>
      <c r="F187" s="88"/>
      <c r="G187" s="201"/>
      <c r="H187" s="203"/>
      <c r="I187" s="163"/>
      <c r="J187" s="89"/>
      <c r="K187" s="163"/>
      <c r="L187" s="213"/>
      <c r="M187" s="214"/>
      <c r="N187" s="169" t="str">
        <f>IF(H187&lt;&gt;"",VLOOKUP(H187,ListOfClubs,2,FALSE),"")</f>
        <v/>
      </c>
      <c r="O187" s="169" t="str">
        <f>IF(I187&lt;&gt;"",VLOOKUP(I187,Verband,2,FALSE),"")</f>
        <v/>
      </c>
      <c r="P187" s="156" t="str">
        <f t="shared" si="4"/>
        <v/>
      </c>
      <c r="Q187" s="172" t="b">
        <f t="shared" si="5"/>
        <v>0</v>
      </c>
      <c r="R187" s="173" t="str">
        <f>IF(E187&lt;&gt;"",F187&amp;" "&amp;E187,"FALSCH")</f>
        <v>FALSCH</v>
      </c>
      <c r="S187" s="173" t="str">
        <f>IF(H187&lt;&gt;"",IFERROR(VLOOKUP(H187,ListOfClubs,1,FALSE),H187),"FALSCH")</f>
        <v>FALSCH</v>
      </c>
      <c r="T187" s="173" t="str">
        <f>IF(I187&lt;&gt;"",I187,"FALSCH")</f>
        <v>FALSCH</v>
      </c>
      <c r="U187" s="225" t="b">
        <f>IF(L187&lt;&gt;"",IF(VLOOKUP(L187,Wbw_List,3)="e",IF(AND(#REF!="Ja",#REF!="Ja"),"both",IF(#REF!="Ja","figures",IF(#REF!="Ja","free"))),VLOOKUP(VLOOKUP(L187,Wbw_List,3),Disziplinen,3)))</f>
        <v>0</v>
      </c>
    </row>
    <row r="188" spans="1:21" s="86" customFormat="1" ht="13.5" x14ac:dyDescent="0.35">
      <c r="A188" s="171">
        <v>182</v>
      </c>
      <c r="B188" s="144"/>
      <c r="C188" s="246"/>
      <c r="D188" s="143"/>
      <c r="E188" s="87"/>
      <c r="F188" s="88"/>
      <c r="G188" s="201"/>
      <c r="H188" s="203"/>
      <c r="I188" s="163"/>
      <c r="J188" s="89"/>
      <c r="K188" s="163"/>
      <c r="L188" s="90"/>
      <c r="M188" s="161"/>
      <c r="N188" s="169" t="str">
        <f>IF(H188&lt;&gt;"",VLOOKUP(H188,ListOfClubs,2,FALSE),"")</f>
        <v/>
      </c>
      <c r="O188" s="169" t="str">
        <f>IF(I188&lt;&gt;"",VLOOKUP(I188,Verband,2,FALSE),"")</f>
        <v/>
      </c>
      <c r="P188" s="156" t="str">
        <f t="shared" si="4"/>
        <v/>
      </c>
      <c r="Q188" s="172" t="b">
        <f t="shared" si="5"/>
        <v>0</v>
      </c>
      <c r="R188" s="173" t="str">
        <f>IF(E188&lt;&gt;"",F188&amp;" "&amp;E188,"FALSCH")</f>
        <v>FALSCH</v>
      </c>
      <c r="S188" s="173" t="str">
        <f>IF(H188&lt;&gt;"",IFERROR(VLOOKUP(H188,ListOfClubs,1,FALSE),H188),"FALSCH")</f>
        <v>FALSCH</v>
      </c>
      <c r="T188" s="173" t="str">
        <f>IF(I188&lt;&gt;"",I188,"FALSCH")</f>
        <v>FALSCH</v>
      </c>
      <c r="U188" s="225" t="b">
        <f>IF(L188&lt;&gt;"",IF(VLOOKUP(L188,Wbw_List,3)="e",IF(AND(#REF!="Ja",#REF!="Ja"),"both",IF(#REF!="Ja","figures",IF(#REF!="Ja","free"))),VLOOKUP(VLOOKUP(L188,Wbw_List,3),Disziplinen,3)))</f>
        <v>0</v>
      </c>
    </row>
    <row r="189" spans="1:21" s="86" customFormat="1" ht="13.5" x14ac:dyDescent="0.35">
      <c r="A189" s="171">
        <v>183</v>
      </c>
      <c r="B189" s="144"/>
      <c r="C189" s="246"/>
      <c r="D189" s="143"/>
      <c r="E189" s="87"/>
      <c r="F189" s="88"/>
      <c r="G189" s="201"/>
      <c r="H189" s="203"/>
      <c r="I189" s="163"/>
      <c r="J189" s="89"/>
      <c r="K189" s="163"/>
      <c r="L189" s="90"/>
      <c r="M189" s="161"/>
      <c r="N189" s="169" t="str">
        <f>IF(H189&lt;&gt;"",VLOOKUP(H189,ListOfClubs,2,FALSE),"")</f>
        <v/>
      </c>
      <c r="O189" s="169" t="str">
        <f>IF(I189&lt;&gt;"",VLOOKUP(I189,Verband,2,FALSE),"")</f>
        <v/>
      </c>
      <c r="P189" s="156" t="str">
        <f t="shared" si="4"/>
        <v/>
      </c>
      <c r="Q189" s="172" t="b">
        <f t="shared" si="5"/>
        <v>0</v>
      </c>
      <c r="R189" s="173" t="str">
        <f>IF(E189&lt;&gt;"",F189&amp;" "&amp;E189,"FALSCH")</f>
        <v>FALSCH</v>
      </c>
      <c r="S189" s="173" t="str">
        <f>IF(H189&lt;&gt;"",IFERROR(VLOOKUP(H189,ListOfClubs,1,FALSE),H189),"FALSCH")</f>
        <v>FALSCH</v>
      </c>
      <c r="T189" s="173" t="str">
        <f>IF(I189&lt;&gt;"",I189,"FALSCH")</f>
        <v>FALSCH</v>
      </c>
      <c r="U189" s="225" t="b">
        <f>IF(L189&lt;&gt;"",IF(VLOOKUP(L189,Wbw_List,3)="e",IF(AND(#REF!="Ja",#REF!="Ja"),"both",IF(#REF!="Ja","figures",IF(#REF!="Ja","free"))),VLOOKUP(VLOOKUP(L189,Wbw_List,3),Disziplinen,3)))</f>
        <v>0</v>
      </c>
    </row>
    <row r="190" spans="1:21" s="86" customFormat="1" ht="13.5" x14ac:dyDescent="0.35">
      <c r="A190" s="171">
        <v>184</v>
      </c>
      <c r="B190" s="144"/>
      <c r="C190" s="246"/>
      <c r="D190" s="143"/>
      <c r="E190" s="87"/>
      <c r="F190" s="88"/>
      <c r="G190" s="201"/>
      <c r="H190" s="203"/>
      <c r="I190" s="163"/>
      <c r="J190" s="89"/>
      <c r="K190" s="163"/>
      <c r="L190" s="90"/>
      <c r="M190" s="161"/>
      <c r="N190" s="169" t="str">
        <f>IF(H190&lt;&gt;"",VLOOKUP(H190,ListOfClubs,2,FALSE),"")</f>
        <v/>
      </c>
      <c r="O190" s="169" t="str">
        <f>IF(I190&lt;&gt;"",VLOOKUP(I190,Verband,2,FALSE),"")</f>
        <v/>
      </c>
      <c r="P190" s="156" t="str">
        <f t="shared" si="4"/>
        <v/>
      </c>
      <c r="Q190" s="172" t="b">
        <f t="shared" si="5"/>
        <v>0</v>
      </c>
      <c r="R190" s="173" t="str">
        <f>IF(E190&lt;&gt;"",F190&amp;" "&amp;E190,"FALSCH")</f>
        <v>FALSCH</v>
      </c>
      <c r="S190" s="173" t="str">
        <f>IF(H190&lt;&gt;"",IFERROR(VLOOKUP(H190,ListOfClubs,1,FALSE),H190),"FALSCH")</f>
        <v>FALSCH</v>
      </c>
      <c r="T190" s="173" t="str">
        <f>IF(I190&lt;&gt;"",I190,"FALSCH")</f>
        <v>FALSCH</v>
      </c>
      <c r="U190" s="225" t="b">
        <f>IF(L190&lt;&gt;"",IF(VLOOKUP(L190,Wbw_List,3)="e",IF(AND(#REF!="Ja",#REF!="Ja"),"both",IF(#REF!="Ja","figures",IF(#REF!="Ja","free"))),VLOOKUP(VLOOKUP(L190,Wbw_List,3),Disziplinen,3)))</f>
        <v>0</v>
      </c>
    </row>
    <row r="191" spans="1:21" s="86" customFormat="1" ht="13.5" x14ac:dyDescent="0.35">
      <c r="A191" s="171">
        <v>185</v>
      </c>
      <c r="B191" s="144"/>
      <c r="C191" s="246"/>
      <c r="D191" s="143"/>
      <c r="E191" s="87"/>
      <c r="F191" s="88"/>
      <c r="G191" s="201"/>
      <c r="H191" s="203"/>
      <c r="I191" s="163"/>
      <c r="J191" s="89"/>
      <c r="K191" s="163"/>
      <c r="L191" s="90"/>
      <c r="M191" s="161"/>
      <c r="N191" s="169" t="str">
        <f>IF(H191&lt;&gt;"",VLOOKUP(H191,ListOfClubs,2,FALSE),"")</f>
        <v/>
      </c>
      <c r="O191" s="169" t="str">
        <f>IF(I191&lt;&gt;"",VLOOKUP(I191,Verband,2,FALSE),"")</f>
        <v/>
      </c>
      <c r="P191" s="156" t="str">
        <f t="shared" si="4"/>
        <v/>
      </c>
      <c r="Q191" s="172" t="b">
        <f t="shared" si="5"/>
        <v>0</v>
      </c>
      <c r="R191" s="173" t="str">
        <f>IF(E191&lt;&gt;"",F191&amp;" "&amp;E191,"FALSCH")</f>
        <v>FALSCH</v>
      </c>
      <c r="S191" s="173" t="str">
        <f>IF(H191&lt;&gt;"",IFERROR(VLOOKUP(H191,ListOfClubs,1,FALSE),H191),"FALSCH")</f>
        <v>FALSCH</v>
      </c>
      <c r="T191" s="173" t="str">
        <f>IF(I191&lt;&gt;"",I191,"FALSCH")</f>
        <v>FALSCH</v>
      </c>
      <c r="U191" s="225" t="b">
        <f>IF(L191&lt;&gt;"",IF(VLOOKUP(L191,Wbw_List,3)="e",IF(AND(#REF!="Ja",#REF!="Ja"),"both",IF(#REF!="Ja","figures",IF(#REF!="Ja","free"))),VLOOKUP(VLOOKUP(L191,Wbw_List,3),Disziplinen,3)))</f>
        <v>0</v>
      </c>
    </row>
    <row r="192" spans="1:21" s="86" customFormat="1" ht="13.5" x14ac:dyDescent="0.35">
      <c r="A192" s="171">
        <v>186</v>
      </c>
      <c r="B192" s="144"/>
      <c r="C192" s="246"/>
      <c r="D192" s="143"/>
      <c r="E192" s="87"/>
      <c r="F192" s="88"/>
      <c r="G192" s="201"/>
      <c r="H192" s="203"/>
      <c r="I192" s="163"/>
      <c r="J192" s="89"/>
      <c r="K192" s="163"/>
      <c r="L192" s="90"/>
      <c r="M192" s="161"/>
      <c r="N192" s="169" t="str">
        <f>IF(H192&lt;&gt;"",VLOOKUP(H192,ListOfClubs,2,FALSE),"")</f>
        <v/>
      </c>
      <c r="O192" s="169" t="str">
        <f>IF(I192&lt;&gt;"",VLOOKUP(I192,Verband,2,FALSE),"")</f>
        <v/>
      </c>
      <c r="P192" s="156" t="str">
        <f t="shared" si="4"/>
        <v/>
      </c>
      <c r="Q192" s="172" t="b">
        <f t="shared" si="5"/>
        <v>0</v>
      </c>
      <c r="R192" s="173" t="str">
        <f>IF(E192&lt;&gt;"",F192&amp;" "&amp;E192,"FALSCH")</f>
        <v>FALSCH</v>
      </c>
      <c r="S192" s="173" t="str">
        <f>IF(H192&lt;&gt;"",IFERROR(VLOOKUP(H192,ListOfClubs,1,FALSE),H192),"FALSCH")</f>
        <v>FALSCH</v>
      </c>
      <c r="T192" s="173" t="str">
        <f>IF(I192&lt;&gt;"",I192,"FALSCH")</f>
        <v>FALSCH</v>
      </c>
      <c r="U192" s="225" t="b">
        <f>IF(L192&lt;&gt;"",IF(VLOOKUP(L192,Wbw_List,3)="e",IF(AND(#REF!="Ja",#REF!="Ja"),"both",IF(#REF!="Ja","figures",IF(#REF!="Ja","free"))),VLOOKUP(VLOOKUP(L192,Wbw_List,3),Disziplinen,3)))</f>
        <v>0</v>
      </c>
    </row>
    <row r="193" spans="1:21" s="86" customFormat="1" ht="13.5" x14ac:dyDescent="0.35">
      <c r="A193" s="171">
        <v>187</v>
      </c>
      <c r="B193" s="144"/>
      <c r="C193" s="246"/>
      <c r="D193" s="143"/>
      <c r="E193" s="87"/>
      <c r="F193" s="88"/>
      <c r="G193" s="201"/>
      <c r="H193" s="203"/>
      <c r="I193" s="163"/>
      <c r="J193" s="89"/>
      <c r="K193" s="163"/>
      <c r="L193" s="90"/>
      <c r="M193" s="161"/>
      <c r="N193" s="169" t="str">
        <f>IF(H193&lt;&gt;"",VLOOKUP(H193,ListOfClubs,2,FALSE),"")</f>
        <v/>
      </c>
      <c r="O193" s="169" t="str">
        <f>IF(I193&lt;&gt;"",VLOOKUP(I193,Verband,2,FALSE),"")</f>
        <v/>
      </c>
      <c r="P193" s="156" t="str">
        <f t="shared" si="4"/>
        <v/>
      </c>
      <c r="Q193" s="172" t="b">
        <f t="shared" si="5"/>
        <v>0</v>
      </c>
      <c r="R193" s="173" t="str">
        <f>IF(E193&lt;&gt;"",F193&amp;" "&amp;E193,"FALSCH")</f>
        <v>FALSCH</v>
      </c>
      <c r="S193" s="173" t="str">
        <f>IF(H193&lt;&gt;"",IFERROR(VLOOKUP(H193,ListOfClubs,1,FALSE),H193),"FALSCH")</f>
        <v>FALSCH</v>
      </c>
      <c r="T193" s="173" t="str">
        <f>IF(I193&lt;&gt;"",I193,"FALSCH")</f>
        <v>FALSCH</v>
      </c>
      <c r="U193" s="225" t="b">
        <f>IF(L193&lt;&gt;"",IF(VLOOKUP(L193,Wbw_List,3)="e",IF(AND(#REF!="Ja",#REF!="Ja"),"both",IF(#REF!="Ja","figures",IF(#REF!="Ja","free"))),VLOOKUP(VLOOKUP(L193,Wbw_List,3),Disziplinen,3)))</f>
        <v>0</v>
      </c>
    </row>
    <row r="194" spans="1:21" s="86" customFormat="1" ht="13.5" x14ac:dyDescent="0.35">
      <c r="A194" s="171">
        <v>188</v>
      </c>
      <c r="B194" s="144"/>
      <c r="C194" s="246"/>
      <c r="D194" s="143"/>
      <c r="E194" s="87"/>
      <c r="F194" s="88"/>
      <c r="G194" s="201"/>
      <c r="H194" s="203"/>
      <c r="I194" s="163"/>
      <c r="J194" s="89"/>
      <c r="K194" s="163"/>
      <c r="L194" s="90"/>
      <c r="M194" s="161"/>
      <c r="N194" s="169" t="str">
        <f>IF(H194&lt;&gt;"",VLOOKUP(H194,ListOfClubs,2,FALSE),"")</f>
        <v/>
      </c>
      <c r="O194" s="169" t="str">
        <f>IF(I194&lt;&gt;"",VLOOKUP(I194,Verband,2,FALSE),"")</f>
        <v/>
      </c>
      <c r="P194" s="156" t="str">
        <f t="shared" si="4"/>
        <v/>
      </c>
      <c r="Q194" s="172" t="b">
        <f t="shared" si="5"/>
        <v>0</v>
      </c>
      <c r="R194" s="173" t="str">
        <f>IF(E194&lt;&gt;"",F194&amp;" "&amp;E194,"FALSCH")</f>
        <v>FALSCH</v>
      </c>
      <c r="S194" s="173" t="str">
        <f>IF(H194&lt;&gt;"",IFERROR(VLOOKUP(H194,ListOfClubs,1,FALSE),H194),"FALSCH")</f>
        <v>FALSCH</v>
      </c>
      <c r="T194" s="173" t="str">
        <f>IF(I194&lt;&gt;"",I194,"FALSCH")</f>
        <v>FALSCH</v>
      </c>
      <c r="U194" s="225" t="b">
        <f>IF(L194&lt;&gt;"",IF(VLOOKUP(L194,Wbw_List,3)="e",IF(AND(#REF!="Ja",#REF!="Ja"),"both",IF(#REF!="Ja","figures",IF(#REF!="Ja","free"))),VLOOKUP(VLOOKUP(L194,Wbw_List,3),Disziplinen,3)))</f>
        <v>0</v>
      </c>
    </row>
    <row r="195" spans="1:21" s="86" customFormat="1" ht="13.5" x14ac:dyDescent="0.35">
      <c r="A195" s="171">
        <v>189</v>
      </c>
      <c r="B195" s="144"/>
      <c r="C195" s="246"/>
      <c r="D195" s="143"/>
      <c r="E195" s="87"/>
      <c r="F195" s="88"/>
      <c r="G195" s="201"/>
      <c r="H195" s="203"/>
      <c r="I195" s="163"/>
      <c r="J195" s="89"/>
      <c r="K195" s="163"/>
      <c r="L195" s="90"/>
      <c r="M195" s="161"/>
      <c r="N195" s="169" t="str">
        <f>IF(H195&lt;&gt;"",VLOOKUP(H195,ListOfClubs,2,FALSE),"")</f>
        <v/>
      </c>
      <c r="O195" s="169" t="str">
        <f>IF(I195&lt;&gt;"",VLOOKUP(I195,Verband,2,FALSE),"")</f>
        <v/>
      </c>
      <c r="P195" s="156" t="str">
        <f t="shared" si="4"/>
        <v/>
      </c>
      <c r="Q195" s="172" t="b">
        <f t="shared" si="5"/>
        <v>0</v>
      </c>
      <c r="R195" s="173" t="str">
        <f>IF(E195&lt;&gt;"",F195&amp;" "&amp;E195,"FALSCH")</f>
        <v>FALSCH</v>
      </c>
      <c r="S195" s="173" t="str">
        <f>IF(H195&lt;&gt;"",IFERROR(VLOOKUP(H195,ListOfClubs,1,FALSE),H195),"FALSCH")</f>
        <v>FALSCH</v>
      </c>
      <c r="T195" s="173" t="str">
        <f>IF(I195&lt;&gt;"",I195,"FALSCH")</f>
        <v>FALSCH</v>
      </c>
      <c r="U195" s="225" t="b">
        <f>IF(L195&lt;&gt;"",IF(VLOOKUP(L195,Wbw_List,3)="e",IF(AND(#REF!="Ja",#REF!="Ja"),"both",IF(#REF!="Ja","figures",IF(#REF!="Ja","free"))),VLOOKUP(VLOOKUP(L195,Wbw_List,3),Disziplinen,3)))</f>
        <v>0</v>
      </c>
    </row>
    <row r="196" spans="1:21" s="86" customFormat="1" ht="13.5" x14ac:dyDescent="0.35">
      <c r="A196" s="171">
        <v>190</v>
      </c>
      <c r="B196" s="144"/>
      <c r="C196" s="246"/>
      <c r="D196" s="143"/>
      <c r="E196" s="87"/>
      <c r="F196" s="88"/>
      <c r="G196" s="201"/>
      <c r="H196" s="203"/>
      <c r="I196" s="163"/>
      <c r="J196" s="89"/>
      <c r="K196" s="163"/>
      <c r="L196" s="90"/>
      <c r="M196" s="161"/>
      <c r="N196" s="169" t="str">
        <f>IF(H196&lt;&gt;"",VLOOKUP(H196,ListOfClubs,2,FALSE),"")</f>
        <v/>
      </c>
      <c r="O196" s="169" t="str">
        <f>IF(I196&lt;&gt;"",VLOOKUP(I196,Verband,2,FALSE),"")</f>
        <v/>
      </c>
      <c r="P196" s="156" t="str">
        <f t="shared" si="4"/>
        <v/>
      </c>
      <c r="Q196" s="172" t="b">
        <f t="shared" si="5"/>
        <v>0</v>
      </c>
      <c r="R196" s="173" t="str">
        <f>IF(E196&lt;&gt;"",F196&amp;" "&amp;E196,"FALSCH")</f>
        <v>FALSCH</v>
      </c>
      <c r="S196" s="173" t="str">
        <f>IF(H196&lt;&gt;"",IFERROR(VLOOKUP(H196,ListOfClubs,1,FALSE),H196),"FALSCH")</f>
        <v>FALSCH</v>
      </c>
      <c r="T196" s="173" t="str">
        <f>IF(I196&lt;&gt;"",I196,"FALSCH")</f>
        <v>FALSCH</v>
      </c>
      <c r="U196" s="225" t="b">
        <f>IF(L196&lt;&gt;"",IF(VLOOKUP(L196,Wbw_List,3)="e",IF(AND(#REF!="Ja",#REF!="Ja"),"both",IF(#REF!="Ja","figures",IF(#REF!="Ja","free"))),VLOOKUP(VLOOKUP(L196,Wbw_List,3),Disziplinen,3)))</f>
        <v>0</v>
      </c>
    </row>
    <row r="197" spans="1:21" s="86" customFormat="1" ht="13.5" x14ac:dyDescent="0.35">
      <c r="A197" s="171">
        <v>191</v>
      </c>
      <c r="B197" s="144"/>
      <c r="C197" s="246"/>
      <c r="D197" s="143"/>
      <c r="E197" s="87"/>
      <c r="F197" s="88"/>
      <c r="G197" s="201"/>
      <c r="H197" s="203"/>
      <c r="I197" s="163"/>
      <c r="J197" s="89"/>
      <c r="K197" s="163"/>
      <c r="L197" s="90"/>
      <c r="M197" s="161"/>
      <c r="N197" s="169" t="str">
        <f>IF(H197&lt;&gt;"",VLOOKUP(H197,ListOfClubs,2,FALSE),"")</f>
        <v/>
      </c>
      <c r="O197" s="169" t="str">
        <f>IF(I197&lt;&gt;"",VLOOKUP(I197,Verband,2,FALSE),"")</f>
        <v/>
      </c>
      <c r="P197" s="156" t="str">
        <f t="shared" si="4"/>
        <v/>
      </c>
      <c r="Q197" s="172" t="b">
        <f t="shared" si="5"/>
        <v>0</v>
      </c>
      <c r="R197" s="173" t="str">
        <f>IF(E197&lt;&gt;"",F197&amp;" "&amp;E197,"FALSCH")</f>
        <v>FALSCH</v>
      </c>
      <c r="S197" s="173" t="str">
        <f>IF(H197&lt;&gt;"",IFERROR(VLOOKUP(H197,ListOfClubs,1,FALSE),H197),"FALSCH")</f>
        <v>FALSCH</v>
      </c>
      <c r="T197" s="173" t="str">
        <f>IF(I197&lt;&gt;"",I197,"FALSCH")</f>
        <v>FALSCH</v>
      </c>
      <c r="U197" s="225" t="b">
        <f>IF(L197&lt;&gt;"",IF(VLOOKUP(L197,Wbw_List,3)="e",IF(AND(#REF!="Ja",#REF!="Ja"),"both",IF(#REF!="Ja","figures",IF(#REF!="Ja","free"))),VLOOKUP(VLOOKUP(L197,Wbw_List,3),Disziplinen,3)))</f>
        <v>0</v>
      </c>
    </row>
    <row r="198" spans="1:21" s="86" customFormat="1" ht="13.5" x14ac:dyDescent="0.35">
      <c r="A198" s="171">
        <v>192</v>
      </c>
      <c r="B198" s="144"/>
      <c r="C198" s="246"/>
      <c r="D198" s="143"/>
      <c r="E198" s="87"/>
      <c r="F198" s="88"/>
      <c r="G198" s="201"/>
      <c r="H198" s="203"/>
      <c r="I198" s="163"/>
      <c r="J198" s="89"/>
      <c r="K198" s="163"/>
      <c r="L198" s="90"/>
      <c r="M198" s="161"/>
      <c r="N198" s="169" t="str">
        <f>IF(H198&lt;&gt;"",VLOOKUP(H198,ListOfClubs,2,FALSE),"")</f>
        <v/>
      </c>
      <c r="O198" s="169" t="str">
        <f>IF(I198&lt;&gt;"",VLOOKUP(I198,Verband,2,FALSE),"")</f>
        <v/>
      </c>
      <c r="P198" s="156" t="str">
        <f t="shared" si="4"/>
        <v/>
      </c>
      <c r="Q198" s="172" t="b">
        <f t="shared" si="5"/>
        <v>0</v>
      </c>
      <c r="R198" s="173" t="str">
        <f>IF(E198&lt;&gt;"",F198&amp;" "&amp;E198,"FALSCH")</f>
        <v>FALSCH</v>
      </c>
      <c r="S198" s="173" t="str">
        <f>IF(H198&lt;&gt;"",IFERROR(VLOOKUP(H198,ListOfClubs,1,FALSE),H198),"FALSCH")</f>
        <v>FALSCH</v>
      </c>
      <c r="T198" s="173" t="str">
        <f>IF(I198&lt;&gt;"",I198,"FALSCH")</f>
        <v>FALSCH</v>
      </c>
      <c r="U198" s="225" t="b">
        <f>IF(L198&lt;&gt;"",IF(VLOOKUP(L198,Wbw_List,3)="e",IF(AND(#REF!="Ja",#REF!="Ja"),"both",IF(#REF!="Ja","figures",IF(#REF!="Ja","free"))),VLOOKUP(VLOOKUP(L198,Wbw_List,3),Disziplinen,3)))</f>
        <v>0</v>
      </c>
    </row>
    <row r="199" spans="1:21" s="86" customFormat="1" ht="13.5" x14ac:dyDescent="0.35">
      <c r="A199" s="171">
        <v>193</v>
      </c>
      <c r="B199" s="144"/>
      <c r="C199" s="246"/>
      <c r="D199" s="143"/>
      <c r="E199" s="87"/>
      <c r="F199" s="88"/>
      <c r="G199" s="201"/>
      <c r="H199" s="203"/>
      <c r="I199" s="163"/>
      <c r="J199" s="89"/>
      <c r="K199" s="163"/>
      <c r="L199" s="90"/>
      <c r="M199" s="161"/>
      <c r="N199" s="169" t="str">
        <f>IF(H199&lt;&gt;"",VLOOKUP(H199,ListOfClubs,2,FALSE),"")</f>
        <v/>
      </c>
      <c r="O199" s="169" t="str">
        <f>IF(I199&lt;&gt;"",VLOOKUP(I199,Verband,2,FALSE),"")</f>
        <v/>
      </c>
      <c r="P199" s="156" t="str">
        <f t="shared" ref="P199:P262" si="6">IF(L199&lt;&gt;"",VLOOKUP(L199,Wbw_List,2,FALSE),"")</f>
        <v/>
      </c>
      <c r="Q199" s="172" t="b">
        <f t="shared" ref="Q199:Q262" si="7">IF(L199&lt;&gt;"",VLOOKUP(L199,Wbw_List,5))</f>
        <v>0</v>
      </c>
      <c r="R199" s="173" t="str">
        <f>IF(E199&lt;&gt;"",F199&amp;" "&amp;E199,"FALSCH")</f>
        <v>FALSCH</v>
      </c>
      <c r="S199" s="173" t="str">
        <f>IF(H199&lt;&gt;"",IFERROR(VLOOKUP(H199,ListOfClubs,1,FALSE),H199),"FALSCH")</f>
        <v>FALSCH</v>
      </c>
      <c r="T199" s="173" t="str">
        <f>IF(I199&lt;&gt;"",I199,"FALSCH")</f>
        <v>FALSCH</v>
      </c>
      <c r="U199" s="225" t="b">
        <f>IF(L199&lt;&gt;"",IF(VLOOKUP(L199,Wbw_List,3)="e",IF(AND(#REF!="Ja",#REF!="Ja"),"both",IF(#REF!="Ja","figures",IF(#REF!="Ja","free"))),VLOOKUP(VLOOKUP(L199,Wbw_List,3),Disziplinen,3)))</f>
        <v>0</v>
      </c>
    </row>
    <row r="200" spans="1:21" s="86" customFormat="1" ht="13.5" x14ac:dyDescent="0.35">
      <c r="A200" s="171">
        <v>194</v>
      </c>
      <c r="B200" s="144"/>
      <c r="C200" s="246"/>
      <c r="D200" s="143"/>
      <c r="E200" s="87"/>
      <c r="F200" s="88"/>
      <c r="G200" s="201"/>
      <c r="H200" s="203"/>
      <c r="I200" s="163"/>
      <c r="J200" s="89"/>
      <c r="K200" s="163"/>
      <c r="L200" s="90"/>
      <c r="M200" s="161"/>
      <c r="N200" s="169" t="str">
        <f>IF(H200&lt;&gt;"",VLOOKUP(H200,ListOfClubs,2,FALSE),"")</f>
        <v/>
      </c>
      <c r="O200" s="169" t="str">
        <f>IF(I200&lt;&gt;"",VLOOKUP(I200,Verband,2,FALSE),"")</f>
        <v/>
      </c>
      <c r="P200" s="156" t="str">
        <f t="shared" si="6"/>
        <v/>
      </c>
      <c r="Q200" s="172" t="b">
        <f t="shared" si="7"/>
        <v>0</v>
      </c>
      <c r="R200" s="173" t="str">
        <f>IF(E200&lt;&gt;"",F200&amp;" "&amp;E200,"FALSCH")</f>
        <v>FALSCH</v>
      </c>
      <c r="S200" s="173" t="str">
        <f>IF(H200&lt;&gt;"",IFERROR(VLOOKUP(H200,ListOfClubs,1,FALSE),H200),"FALSCH")</f>
        <v>FALSCH</v>
      </c>
      <c r="T200" s="173" t="str">
        <f>IF(I200&lt;&gt;"",I200,"FALSCH")</f>
        <v>FALSCH</v>
      </c>
      <c r="U200" s="225" t="b">
        <f>IF(L200&lt;&gt;"",IF(VLOOKUP(L200,Wbw_List,3)="e",IF(AND(#REF!="Ja",#REF!="Ja"),"both",IF(#REF!="Ja","figures",IF(#REF!="Ja","free"))),VLOOKUP(VLOOKUP(L200,Wbw_List,3),Disziplinen,3)))</f>
        <v>0</v>
      </c>
    </row>
    <row r="201" spans="1:21" s="86" customFormat="1" ht="13.5" x14ac:dyDescent="0.35">
      <c r="A201" s="171">
        <v>195</v>
      </c>
      <c r="B201" s="144"/>
      <c r="C201" s="246"/>
      <c r="D201" s="143"/>
      <c r="E201" s="87"/>
      <c r="F201" s="88"/>
      <c r="G201" s="201"/>
      <c r="H201" s="203"/>
      <c r="I201" s="163"/>
      <c r="J201" s="89"/>
      <c r="K201" s="163"/>
      <c r="L201" s="90"/>
      <c r="M201" s="161"/>
      <c r="N201" s="169" t="str">
        <f>IF(H201&lt;&gt;"",VLOOKUP(H201,ListOfClubs,2,FALSE),"")</f>
        <v/>
      </c>
      <c r="O201" s="169" t="str">
        <f>IF(I201&lt;&gt;"",VLOOKUP(I201,Verband,2,FALSE),"")</f>
        <v/>
      </c>
      <c r="P201" s="156" t="str">
        <f t="shared" si="6"/>
        <v/>
      </c>
      <c r="Q201" s="172" t="b">
        <f t="shared" si="7"/>
        <v>0</v>
      </c>
      <c r="R201" s="173" t="str">
        <f>IF(E201&lt;&gt;"",F201&amp;" "&amp;E201,"FALSCH")</f>
        <v>FALSCH</v>
      </c>
      <c r="S201" s="173" t="str">
        <f>IF(H201&lt;&gt;"",IFERROR(VLOOKUP(H201,ListOfClubs,1,FALSE),H201),"FALSCH")</f>
        <v>FALSCH</v>
      </c>
      <c r="T201" s="173" t="str">
        <f>IF(I201&lt;&gt;"",I201,"FALSCH")</f>
        <v>FALSCH</v>
      </c>
      <c r="U201" s="225" t="b">
        <f>IF(L201&lt;&gt;"",IF(VLOOKUP(L201,Wbw_List,3)="e",IF(AND(#REF!="Ja",#REF!="Ja"),"both",IF(#REF!="Ja","figures",IF(#REF!="Ja","free"))),VLOOKUP(VLOOKUP(L201,Wbw_List,3),Disziplinen,3)))</f>
        <v>0</v>
      </c>
    </row>
    <row r="202" spans="1:21" s="86" customFormat="1" ht="13.5" x14ac:dyDescent="0.35">
      <c r="A202" s="171">
        <v>196</v>
      </c>
      <c r="B202" s="144"/>
      <c r="C202" s="246"/>
      <c r="D202" s="143"/>
      <c r="E202" s="87"/>
      <c r="F202" s="88"/>
      <c r="G202" s="201"/>
      <c r="H202" s="203"/>
      <c r="I202" s="163"/>
      <c r="J202" s="89"/>
      <c r="K202" s="163"/>
      <c r="L202" s="90"/>
      <c r="M202" s="161"/>
      <c r="N202" s="169" t="str">
        <f>IF(H202&lt;&gt;"",VLOOKUP(H202,ListOfClubs,2,FALSE),"")</f>
        <v/>
      </c>
      <c r="O202" s="169" t="str">
        <f>IF(I202&lt;&gt;"",VLOOKUP(I202,Verband,2,FALSE),"")</f>
        <v/>
      </c>
      <c r="P202" s="156" t="str">
        <f t="shared" si="6"/>
        <v/>
      </c>
      <c r="Q202" s="172" t="b">
        <f t="shared" si="7"/>
        <v>0</v>
      </c>
      <c r="R202" s="173" t="str">
        <f>IF(E202&lt;&gt;"",F202&amp;" "&amp;E202,"FALSCH")</f>
        <v>FALSCH</v>
      </c>
      <c r="S202" s="173" t="str">
        <f>IF(H202&lt;&gt;"",IFERROR(VLOOKUP(H202,ListOfClubs,1,FALSE),H202),"FALSCH")</f>
        <v>FALSCH</v>
      </c>
      <c r="T202" s="173" t="str">
        <f>IF(I202&lt;&gt;"",I202,"FALSCH")</f>
        <v>FALSCH</v>
      </c>
      <c r="U202" s="225" t="b">
        <f>IF(L202&lt;&gt;"",IF(VLOOKUP(L202,Wbw_List,3)="e",IF(AND(#REF!="Ja",#REF!="Ja"),"both",IF(#REF!="Ja","figures",IF(#REF!="Ja","free"))),VLOOKUP(VLOOKUP(L202,Wbw_List,3),Disziplinen,3)))</f>
        <v>0</v>
      </c>
    </row>
    <row r="203" spans="1:21" s="86" customFormat="1" ht="13.5" x14ac:dyDescent="0.35">
      <c r="A203" s="171">
        <v>197</v>
      </c>
      <c r="B203" s="144"/>
      <c r="C203" s="246"/>
      <c r="D203" s="143"/>
      <c r="E203" s="87"/>
      <c r="F203" s="88"/>
      <c r="G203" s="201"/>
      <c r="H203" s="203"/>
      <c r="I203" s="163"/>
      <c r="J203" s="89"/>
      <c r="K203" s="163"/>
      <c r="L203" s="90"/>
      <c r="M203" s="161"/>
      <c r="N203" s="169" t="str">
        <f>IF(H203&lt;&gt;"",VLOOKUP(H203,ListOfClubs,2,FALSE),"")</f>
        <v/>
      </c>
      <c r="O203" s="169" t="str">
        <f>IF(I203&lt;&gt;"",VLOOKUP(I203,Verband,2,FALSE),"")</f>
        <v/>
      </c>
      <c r="P203" s="156" t="str">
        <f t="shared" si="6"/>
        <v/>
      </c>
      <c r="Q203" s="172" t="b">
        <f t="shared" si="7"/>
        <v>0</v>
      </c>
      <c r="R203" s="173" t="str">
        <f>IF(E203&lt;&gt;"",F203&amp;" "&amp;E203,"FALSCH")</f>
        <v>FALSCH</v>
      </c>
      <c r="S203" s="173" t="str">
        <f>IF(H203&lt;&gt;"",IFERROR(VLOOKUP(H203,ListOfClubs,1,FALSE),H203),"FALSCH")</f>
        <v>FALSCH</v>
      </c>
      <c r="T203" s="173" t="str">
        <f>IF(I203&lt;&gt;"",I203,"FALSCH")</f>
        <v>FALSCH</v>
      </c>
      <c r="U203" s="225" t="b">
        <f>IF(L203&lt;&gt;"",IF(VLOOKUP(L203,Wbw_List,3)="e",IF(AND(#REF!="Ja",#REF!="Ja"),"both",IF(#REF!="Ja","figures",IF(#REF!="Ja","free"))),VLOOKUP(VLOOKUP(L203,Wbw_List,3),Disziplinen,3)))</f>
        <v>0</v>
      </c>
    </row>
    <row r="204" spans="1:21" s="86" customFormat="1" ht="13.5" x14ac:dyDescent="0.35">
      <c r="A204" s="171">
        <v>198</v>
      </c>
      <c r="B204" s="144"/>
      <c r="C204" s="246"/>
      <c r="D204" s="143"/>
      <c r="E204" s="87"/>
      <c r="F204" s="88"/>
      <c r="G204" s="201"/>
      <c r="H204" s="203"/>
      <c r="I204" s="163"/>
      <c r="J204" s="89"/>
      <c r="K204" s="163"/>
      <c r="L204" s="90"/>
      <c r="M204" s="161"/>
      <c r="N204" s="169" t="str">
        <f>IF(H204&lt;&gt;"",VLOOKUP(H204,ListOfClubs,2,FALSE),"")</f>
        <v/>
      </c>
      <c r="O204" s="169" t="str">
        <f>IF(I204&lt;&gt;"",VLOOKUP(I204,Verband,2,FALSE),"")</f>
        <v/>
      </c>
      <c r="P204" s="156" t="str">
        <f t="shared" si="6"/>
        <v/>
      </c>
      <c r="Q204" s="172" t="b">
        <f t="shared" si="7"/>
        <v>0</v>
      </c>
      <c r="R204" s="173" t="str">
        <f>IF(E204&lt;&gt;"",F204&amp;" "&amp;E204,"FALSCH")</f>
        <v>FALSCH</v>
      </c>
      <c r="S204" s="173" t="str">
        <f>IF(H204&lt;&gt;"",IFERROR(VLOOKUP(H204,ListOfClubs,1,FALSE),H204),"FALSCH")</f>
        <v>FALSCH</v>
      </c>
      <c r="T204" s="173" t="str">
        <f>IF(I204&lt;&gt;"",I204,"FALSCH")</f>
        <v>FALSCH</v>
      </c>
      <c r="U204" s="225" t="b">
        <f>IF(L204&lt;&gt;"",IF(VLOOKUP(L204,Wbw_List,3)="e",IF(AND(#REF!="Ja",#REF!="Ja"),"both",IF(#REF!="Ja","figures",IF(#REF!="Ja","free"))),VLOOKUP(VLOOKUP(L204,Wbw_List,3),Disziplinen,3)))</f>
        <v>0</v>
      </c>
    </row>
    <row r="205" spans="1:21" s="86" customFormat="1" ht="13.5" x14ac:dyDescent="0.35">
      <c r="A205" s="171">
        <v>199</v>
      </c>
      <c r="B205" s="144"/>
      <c r="C205" s="246"/>
      <c r="D205" s="143"/>
      <c r="E205" s="87"/>
      <c r="F205" s="88"/>
      <c r="G205" s="201"/>
      <c r="H205" s="203"/>
      <c r="I205" s="163"/>
      <c r="J205" s="89"/>
      <c r="K205" s="163"/>
      <c r="L205" s="90"/>
      <c r="M205" s="161"/>
      <c r="N205" s="169" t="str">
        <f>IF(H205&lt;&gt;"",VLOOKUP(H205,ListOfClubs,2,FALSE),"")</f>
        <v/>
      </c>
      <c r="O205" s="169" t="str">
        <f>IF(I205&lt;&gt;"",VLOOKUP(I205,Verband,2,FALSE),"")</f>
        <v/>
      </c>
      <c r="P205" s="156" t="str">
        <f t="shared" si="6"/>
        <v/>
      </c>
      <c r="Q205" s="172" t="b">
        <f t="shared" si="7"/>
        <v>0</v>
      </c>
      <c r="R205" s="173" t="str">
        <f>IF(E205&lt;&gt;"",F205&amp;" "&amp;E205,"FALSCH")</f>
        <v>FALSCH</v>
      </c>
      <c r="S205" s="173" t="str">
        <f>IF(H205&lt;&gt;"",IFERROR(VLOOKUP(H205,ListOfClubs,1,FALSE),H205),"FALSCH")</f>
        <v>FALSCH</v>
      </c>
      <c r="T205" s="173" t="str">
        <f>IF(I205&lt;&gt;"",I205,"FALSCH")</f>
        <v>FALSCH</v>
      </c>
      <c r="U205" s="225" t="b">
        <f>IF(L205&lt;&gt;"",IF(VLOOKUP(L205,Wbw_List,3)="e",IF(AND(#REF!="Ja",#REF!="Ja"),"both",IF(#REF!="Ja","figures",IF(#REF!="Ja","free"))),VLOOKUP(VLOOKUP(L205,Wbw_List,3),Disziplinen,3)))</f>
        <v>0</v>
      </c>
    </row>
    <row r="206" spans="1:21" s="86" customFormat="1" ht="13.5" x14ac:dyDescent="0.35">
      <c r="A206" s="171">
        <v>200</v>
      </c>
      <c r="B206" s="144"/>
      <c r="C206" s="246"/>
      <c r="D206" s="143"/>
      <c r="E206" s="87"/>
      <c r="F206" s="88"/>
      <c r="G206" s="201"/>
      <c r="H206" s="203"/>
      <c r="I206" s="163"/>
      <c r="J206" s="89"/>
      <c r="K206" s="163"/>
      <c r="L206" s="90"/>
      <c r="M206" s="161"/>
      <c r="N206" s="169" t="str">
        <f>IF(H206&lt;&gt;"",VLOOKUP(H206,ListOfClubs,2,FALSE),"")</f>
        <v/>
      </c>
      <c r="O206" s="169" t="str">
        <f>IF(I206&lt;&gt;"",VLOOKUP(I206,Verband,2,FALSE),"")</f>
        <v/>
      </c>
      <c r="P206" s="156" t="str">
        <f t="shared" si="6"/>
        <v/>
      </c>
      <c r="Q206" s="172" t="b">
        <f t="shared" si="7"/>
        <v>0</v>
      </c>
      <c r="R206" s="173" t="str">
        <f>IF(E206&lt;&gt;"",F206&amp;" "&amp;E206,"FALSCH")</f>
        <v>FALSCH</v>
      </c>
      <c r="S206" s="173" t="str">
        <f>IF(H206&lt;&gt;"",IFERROR(VLOOKUP(H206,ListOfClubs,1,FALSE),H206),"FALSCH")</f>
        <v>FALSCH</v>
      </c>
      <c r="T206" s="173" t="str">
        <f>IF(I206&lt;&gt;"",I206,"FALSCH")</f>
        <v>FALSCH</v>
      </c>
      <c r="U206" s="225" t="b">
        <f>IF(L206&lt;&gt;"",IF(VLOOKUP(L206,Wbw_List,3)="e",IF(AND(#REF!="Ja",#REF!="Ja"),"both",IF(#REF!="Ja","figures",IF(#REF!="Ja","free"))),VLOOKUP(VLOOKUP(L206,Wbw_List,3),Disziplinen,3)))</f>
        <v>0</v>
      </c>
    </row>
    <row r="207" spans="1:21" s="86" customFormat="1" ht="13.5" x14ac:dyDescent="0.35">
      <c r="A207" s="171">
        <v>201</v>
      </c>
      <c r="B207" s="144"/>
      <c r="C207" s="246"/>
      <c r="D207" s="143"/>
      <c r="E207" s="87"/>
      <c r="F207" s="88"/>
      <c r="G207" s="201"/>
      <c r="H207" s="203"/>
      <c r="I207" s="163"/>
      <c r="J207" s="89"/>
      <c r="K207" s="163"/>
      <c r="L207" s="90"/>
      <c r="M207" s="161"/>
      <c r="N207" s="169" t="str">
        <f>IF(H207&lt;&gt;"",VLOOKUP(H207,ListOfClubs,2,FALSE),"")</f>
        <v/>
      </c>
      <c r="O207" s="169" t="str">
        <f>IF(I207&lt;&gt;"",VLOOKUP(I207,Verband,2,FALSE),"")</f>
        <v/>
      </c>
      <c r="P207" s="156" t="str">
        <f t="shared" si="6"/>
        <v/>
      </c>
      <c r="Q207" s="172" t="b">
        <f t="shared" si="7"/>
        <v>0</v>
      </c>
      <c r="R207" s="173" t="str">
        <f>IF(E207&lt;&gt;"",F207&amp;" "&amp;E207,"FALSCH")</f>
        <v>FALSCH</v>
      </c>
      <c r="S207" s="173" t="str">
        <f>IF(H207&lt;&gt;"",IFERROR(VLOOKUP(H207,ListOfClubs,1,FALSE),H207),"FALSCH")</f>
        <v>FALSCH</v>
      </c>
      <c r="T207" s="173" t="str">
        <f>IF(I207&lt;&gt;"",I207,"FALSCH")</f>
        <v>FALSCH</v>
      </c>
      <c r="U207" s="225" t="b">
        <f>IF(L207&lt;&gt;"",IF(VLOOKUP(L207,Wbw_List,3)="e",IF(AND(#REF!="Ja",#REF!="Ja"),"both",IF(#REF!="Ja","figures",IF(#REF!="Ja","free"))),VLOOKUP(VLOOKUP(L207,Wbw_List,3),Disziplinen,3)))</f>
        <v>0</v>
      </c>
    </row>
    <row r="208" spans="1:21" s="86" customFormat="1" ht="13.5" x14ac:dyDescent="0.35">
      <c r="A208" s="171">
        <v>202</v>
      </c>
      <c r="B208" s="144"/>
      <c r="C208" s="246"/>
      <c r="D208" s="143"/>
      <c r="E208" s="87"/>
      <c r="F208" s="88"/>
      <c r="G208" s="201"/>
      <c r="H208" s="203"/>
      <c r="I208" s="163"/>
      <c r="J208" s="89"/>
      <c r="K208" s="163"/>
      <c r="L208" s="90"/>
      <c r="M208" s="161"/>
      <c r="N208" s="169" t="str">
        <f>IF(H208&lt;&gt;"",VLOOKUP(H208,ListOfClubs,2,FALSE),"")</f>
        <v/>
      </c>
      <c r="O208" s="169" t="str">
        <f>IF(I208&lt;&gt;"",VLOOKUP(I208,Verband,2,FALSE),"")</f>
        <v/>
      </c>
      <c r="P208" s="156" t="str">
        <f t="shared" si="6"/>
        <v/>
      </c>
      <c r="Q208" s="172" t="b">
        <f t="shared" si="7"/>
        <v>0</v>
      </c>
      <c r="R208" s="173" t="str">
        <f>IF(E208&lt;&gt;"",F208&amp;" "&amp;E208,"FALSCH")</f>
        <v>FALSCH</v>
      </c>
      <c r="S208" s="173" t="str">
        <f>IF(H208&lt;&gt;"",IFERROR(VLOOKUP(H208,ListOfClubs,1,FALSE),H208),"FALSCH")</f>
        <v>FALSCH</v>
      </c>
      <c r="T208" s="173" t="str">
        <f>IF(I208&lt;&gt;"",I208,"FALSCH")</f>
        <v>FALSCH</v>
      </c>
      <c r="U208" s="225" t="b">
        <f>IF(L208&lt;&gt;"",IF(VLOOKUP(L208,Wbw_List,3)="e",IF(AND(#REF!="Ja",#REF!="Ja"),"both",IF(#REF!="Ja","figures",IF(#REF!="Ja","free"))),VLOOKUP(VLOOKUP(L208,Wbw_List,3),Disziplinen,3)))</f>
        <v>0</v>
      </c>
    </row>
    <row r="209" spans="1:21" s="86" customFormat="1" ht="13.5" x14ac:dyDescent="0.35">
      <c r="A209" s="171">
        <v>203</v>
      </c>
      <c r="B209" s="144"/>
      <c r="C209" s="246"/>
      <c r="D209" s="143"/>
      <c r="E209" s="87"/>
      <c r="F209" s="88"/>
      <c r="G209" s="201"/>
      <c r="H209" s="203"/>
      <c r="I209" s="163"/>
      <c r="J209" s="89"/>
      <c r="K209" s="163"/>
      <c r="L209" s="90"/>
      <c r="M209" s="161"/>
      <c r="N209" s="169" t="str">
        <f>IF(H209&lt;&gt;"",VLOOKUP(H209,ListOfClubs,2,FALSE),"")</f>
        <v/>
      </c>
      <c r="O209" s="169" t="str">
        <f>IF(I209&lt;&gt;"",VLOOKUP(I209,Verband,2,FALSE),"")</f>
        <v/>
      </c>
      <c r="P209" s="156" t="str">
        <f t="shared" si="6"/>
        <v/>
      </c>
      <c r="Q209" s="172" t="b">
        <f t="shared" si="7"/>
        <v>0</v>
      </c>
      <c r="R209" s="173" t="str">
        <f>IF(E209&lt;&gt;"",F209&amp;" "&amp;E209,"FALSCH")</f>
        <v>FALSCH</v>
      </c>
      <c r="S209" s="173" t="str">
        <f>IF(H209&lt;&gt;"",IFERROR(VLOOKUP(H209,ListOfClubs,1,FALSE),H209),"FALSCH")</f>
        <v>FALSCH</v>
      </c>
      <c r="T209" s="173" t="str">
        <f>IF(I209&lt;&gt;"",I209,"FALSCH")</f>
        <v>FALSCH</v>
      </c>
      <c r="U209" s="225" t="b">
        <f>IF(L209&lt;&gt;"",IF(VLOOKUP(L209,Wbw_List,3)="e",IF(AND(#REF!="Ja",#REF!="Ja"),"both",IF(#REF!="Ja","figures",IF(#REF!="Ja","free"))),VLOOKUP(VLOOKUP(L209,Wbw_List,3),Disziplinen,3)))</f>
        <v>0</v>
      </c>
    </row>
    <row r="210" spans="1:21" s="86" customFormat="1" ht="13.5" x14ac:dyDescent="0.35">
      <c r="A210" s="171">
        <v>204</v>
      </c>
      <c r="B210" s="144"/>
      <c r="C210" s="246"/>
      <c r="D210" s="143"/>
      <c r="E210" s="87"/>
      <c r="F210" s="88"/>
      <c r="G210" s="201"/>
      <c r="H210" s="203"/>
      <c r="I210" s="163"/>
      <c r="J210" s="89"/>
      <c r="K210" s="163"/>
      <c r="L210" s="90"/>
      <c r="M210" s="161"/>
      <c r="N210" s="169" t="str">
        <f>IF(H210&lt;&gt;"",VLOOKUP(H210,ListOfClubs,2,FALSE),"")</f>
        <v/>
      </c>
      <c r="O210" s="169" t="str">
        <f>IF(I210&lt;&gt;"",VLOOKUP(I210,Verband,2,FALSE),"")</f>
        <v/>
      </c>
      <c r="P210" s="156" t="str">
        <f t="shared" si="6"/>
        <v/>
      </c>
      <c r="Q210" s="172" t="b">
        <f t="shared" si="7"/>
        <v>0</v>
      </c>
      <c r="R210" s="173" t="str">
        <f>IF(E210&lt;&gt;"",F210&amp;" "&amp;E210,"FALSCH")</f>
        <v>FALSCH</v>
      </c>
      <c r="S210" s="173" t="str">
        <f>IF(H210&lt;&gt;"",IFERROR(VLOOKUP(H210,ListOfClubs,1,FALSE),H210),"FALSCH")</f>
        <v>FALSCH</v>
      </c>
      <c r="T210" s="173" t="str">
        <f>IF(I210&lt;&gt;"",I210,"FALSCH")</f>
        <v>FALSCH</v>
      </c>
      <c r="U210" s="225" t="b">
        <f>IF(L210&lt;&gt;"",IF(VLOOKUP(L210,Wbw_List,3)="e",IF(AND(#REF!="Ja",#REF!="Ja"),"both",IF(#REF!="Ja","figures",IF(#REF!="Ja","free"))),VLOOKUP(VLOOKUP(L210,Wbw_List,3),Disziplinen,3)))</f>
        <v>0</v>
      </c>
    </row>
    <row r="211" spans="1:21" s="86" customFormat="1" ht="13.5" x14ac:dyDescent="0.35">
      <c r="A211" s="171">
        <v>205</v>
      </c>
      <c r="B211" s="144"/>
      <c r="C211" s="246"/>
      <c r="D211" s="143"/>
      <c r="E211" s="87"/>
      <c r="F211" s="88"/>
      <c r="G211" s="201"/>
      <c r="H211" s="203"/>
      <c r="I211" s="163"/>
      <c r="J211" s="89"/>
      <c r="K211" s="163"/>
      <c r="L211" s="90"/>
      <c r="M211" s="161"/>
      <c r="N211" s="169" t="str">
        <f>IF(H211&lt;&gt;"",VLOOKUP(H211,ListOfClubs,2,FALSE),"")</f>
        <v/>
      </c>
      <c r="O211" s="169" t="str">
        <f>IF(I211&lt;&gt;"",VLOOKUP(I211,Verband,2,FALSE),"")</f>
        <v/>
      </c>
      <c r="P211" s="156" t="str">
        <f t="shared" si="6"/>
        <v/>
      </c>
      <c r="Q211" s="172" t="b">
        <f t="shared" si="7"/>
        <v>0</v>
      </c>
      <c r="R211" s="173" t="str">
        <f>IF(E211&lt;&gt;"",F211&amp;" "&amp;E211,"FALSCH")</f>
        <v>FALSCH</v>
      </c>
      <c r="S211" s="173" t="str">
        <f>IF(H211&lt;&gt;"",IFERROR(VLOOKUP(H211,ListOfClubs,1,FALSE),H211),"FALSCH")</f>
        <v>FALSCH</v>
      </c>
      <c r="T211" s="173" t="str">
        <f>IF(I211&lt;&gt;"",I211,"FALSCH")</f>
        <v>FALSCH</v>
      </c>
      <c r="U211" s="225" t="b">
        <f>IF(L211&lt;&gt;"",IF(VLOOKUP(L211,Wbw_List,3)="e",IF(AND(#REF!="Ja",#REF!="Ja"),"both",IF(#REF!="Ja","figures",IF(#REF!="Ja","free"))),VLOOKUP(VLOOKUP(L211,Wbw_List,3),Disziplinen,3)))</f>
        <v>0</v>
      </c>
    </row>
    <row r="212" spans="1:21" s="86" customFormat="1" ht="13.5" x14ac:dyDescent="0.35">
      <c r="A212" s="171">
        <v>206</v>
      </c>
      <c r="B212" s="144"/>
      <c r="C212" s="246"/>
      <c r="D212" s="143"/>
      <c r="E212" s="87"/>
      <c r="F212" s="88"/>
      <c r="G212" s="201"/>
      <c r="H212" s="203"/>
      <c r="I212" s="163"/>
      <c r="J212" s="89"/>
      <c r="K212" s="163"/>
      <c r="L212" s="90"/>
      <c r="M212" s="161"/>
      <c r="N212" s="169" t="str">
        <f>IF(H212&lt;&gt;"",VLOOKUP(H212,ListOfClubs,2,FALSE),"")</f>
        <v/>
      </c>
      <c r="O212" s="169" t="str">
        <f>IF(I212&lt;&gt;"",VLOOKUP(I212,Verband,2,FALSE),"")</f>
        <v/>
      </c>
      <c r="P212" s="156" t="str">
        <f t="shared" si="6"/>
        <v/>
      </c>
      <c r="Q212" s="172" t="b">
        <f t="shared" si="7"/>
        <v>0</v>
      </c>
      <c r="R212" s="173" t="str">
        <f>IF(E212&lt;&gt;"",F212&amp;" "&amp;E212,"FALSCH")</f>
        <v>FALSCH</v>
      </c>
      <c r="S212" s="173" t="str">
        <f>IF(H212&lt;&gt;"",IFERROR(VLOOKUP(H212,ListOfClubs,1,FALSE),H212),"FALSCH")</f>
        <v>FALSCH</v>
      </c>
      <c r="T212" s="173" t="str">
        <f>IF(I212&lt;&gt;"",I212,"FALSCH")</f>
        <v>FALSCH</v>
      </c>
      <c r="U212" s="225" t="b">
        <f>IF(L212&lt;&gt;"",IF(VLOOKUP(L212,Wbw_List,3)="e",IF(AND(#REF!="Ja",#REF!="Ja"),"both",IF(#REF!="Ja","figures",IF(#REF!="Ja","free"))),VLOOKUP(VLOOKUP(L212,Wbw_List,3),Disziplinen,3)))</f>
        <v>0</v>
      </c>
    </row>
    <row r="213" spans="1:21" s="86" customFormat="1" ht="13.5" x14ac:dyDescent="0.35">
      <c r="A213" s="171">
        <v>207</v>
      </c>
      <c r="B213" s="144"/>
      <c r="C213" s="246"/>
      <c r="D213" s="143"/>
      <c r="E213" s="87"/>
      <c r="F213" s="88"/>
      <c r="G213" s="201"/>
      <c r="H213" s="203"/>
      <c r="I213" s="163"/>
      <c r="J213" s="89"/>
      <c r="K213" s="163"/>
      <c r="L213" s="90"/>
      <c r="M213" s="161"/>
      <c r="N213" s="169" t="str">
        <f>IF(H213&lt;&gt;"",VLOOKUP(H213,ListOfClubs,2,FALSE),"")</f>
        <v/>
      </c>
      <c r="O213" s="169" t="str">
        <f>IF(I213&lt;&gt;"",VLOOKUP(I213,Verband,2,FALSE),"")</f>
        <v/>
      </c>
      <c r="P213" s="156" t="str">
        <f t="shared" si="6"/>
        <v/>
      </c>
      <c r="Q213" s="172" t="b">
        <f t="shared" si="7"/>
        <v>0</v>
      </c>
      <c r="R213" s="173" t="str">
        <f>IF(E213&lt;&gt;"",F213&amp;" "&amp;E213,"FALSCH")</f>
        <v>FALSCH</v>
      </c>
      <c r="S213" s="173" t="str">
        <f>IF(H213&lt;&gt;"",IFERROR(VLOOKUP(H213,ListOfClubs,1,FALSE),H213),"FALSCH")</f>
        <v>FALSCH</v>
      </c>
      <c r="T213" s="173" t="str">
        <f>IF(I213&lt;&gt;"",I213,"FALSCH")</f>
        <v>FALSCH</v>
      </c>
      <c r="U213" s="225" t="b">
        <f>IF(L213&lt;&gt;"",IF(VLOOKUP(L213,Wbw_List,3)="e",IF(AND(#REF!="Ja",#REF!="Ja"),"both",IF(#REF!="Ja","figures",IF(#REF!="Ja","free"))),VLOOKUP(VLOOKUP(L213,Wbw_List,3),Disziplinen,3)))</f>
        <v>0</v>
      </c>
    </row>
    <row r="214" spans="1:21" s="86" customFormat="1" ht="13.5" x14ac:dyDescent="0.35">
      <c r="A214" s="171">
        <v>208</v>
      </c>
      <c r="B214" s="144"/>
      <c r="C214" s="246"/>
      <c r="D214" s="143"/>
      <c r="E214" s="87"/>
      <c r="F214" s="88"/>
      <c r="G214" s="201"/>
      <c r="H214" s="203"/>
      <c r="I214" s="163"/>
      <c r="J214" s="89"/>
      <c r="K214" s="163"/>
      <c r="L214" s="90"/>
      <c r="M214" s="161"/>
      <c r="N214" s="169" t="str">
        <f>IF(H214&lt;&gt;"",VLOOKUP(H214,ListOfClubs,2,FALSE),"")</f>
        <v/>
      </c>
      <c r="O214" s="169" t="str">
        <f>IF(I214&lt;&gt;"",VLOOKUP(I214,Verband,2,FALSE),"")</f>
        <v/>
      </c>
      <c r="P214" s="156" t="str">
        <f t="shared" si="6"/>
        <v/>
      </c>
      <c r="Q214" s="172" t="b">
        <f t="shared" si="7"/>
        <v>0</v>
      </c>
      <c r="R214" s="173" t="str">
        <f>IF(E214&lt;&gt;"",F214&amp;" "&amp;E214,"FALSCH")</f>
        <v>FALSCH</v>
      </c>
      <c r="S214" s="173" t="str">
        <f>IF(H214&lt;&gt;"",IFERROR(VLOOKUP(H214,ListOfClubs,1,FALSE),H214),"FALSCH")</f>
        <v>FALSCH</v>
      </c>
      <c r="T214" s="173" t="str">
        <f>IF(I214&lt;&gt;"",I214,"FALSCH")</f>
        <v>FALSCH</v>
      </c>
      <c r="U214" s="225" t="b">
        <f>IF(L214&lt;&gt;"",IF(VLOOKUP(L214,Wbw_List,3)="e",IF(AND(#REF!="Ja",#REF!="Ja"),"both",IF(#REF!="Ja","figures",IF(#REF!="Ja","free"))),VLOOKUP(VLOOKUP(L214,Wbw_List,3),Disziplinen,3)))</f>
        <v>0</v>
      </c>
    </row>
    <row r="215" spans="1:21" s="86" customFormat="1" ht="13.5" x14ac:dyDescent="0.35">
      <c r="A215" s="171">
        <v>209</v>
      </c>
      <c r="B215" s="144"/>
      <c r="C215" s="246"/>
      <c r="D215" s="143"/>
      <c r="E215" s="87"/>
      <c r="F215" s="88"/>
      <c r="G215" s="201"/>
      <c r="H215" s="203"/>
      <c r="I215" s="163"/>
      <c r="J215" s="89"/>
      <c r="K215" s="163"/>
      <c r="L215" s="90"/>
      <c r="M215" s="161"/>
      <c r="N215" s="169" t="str">
        <f>IF(H215&lt;&gt;"",VLOOKUP(H215,ListOfClubs,2,FALSE),"")</f>
        <v/>
      </c>
      <c r="O215" s="169" t="str">
        <f>IF(I215&lt;&gt;"",VLOOKUP(I215,Verband,2,FALSE),"")</f>
        <v/>
      </c>
      <c r="P215" s="156" t="str">
        <f t="shared" si="6"/>
        <v/>
      </c>
      <c r="Q215" s="172" t="b">
        <f t="shared" si="7"/>
        <v>0</v>
      </c>
      <c r="R215" s="173" t="str">
        <f>IF(E215&lt;&gt;"",F215&amp;" "&amp;E215,"FALSCH")</f>
        <v>FALSCH</v>
      </c>
      <c r="S215" s="173" t="str">
        <f>IF(H215&lt;&gt;"",IFERROR(VLOOKUP(H215,ListOfClubs,1,FALSE),H215),"FALSCH")</f>
        <v>FALSCH</v>
      </c>
      <c r="T215" s="173" t="str">
        <f>IF(I215&lt;&gt;"",I215,"FALSCH")</f>
        <v>FALSCH</v>
      </c>
      <c r="U215" s="225" t="b">
        <f>IF(L215&lt;&gt;"",IF(VLOOKUP(L215,Wbw_List,3)="e",IF(AND(#REF!="Ja",#REF!="Ja"),"both",IF(#REF!="Ja","figures",IF(#REF!="Ja","free"))),VLOOKUP(VLOOKUP(L215,Wbw_List,3),Disziplinen,3)))</f>
        <v>0</v>
      </c>
    </row>
    <row r="216" spans="1:21" s="86" customFormat="1" ht="13.5" x14ac:dyDescent="0.35">
      <c r="A216" s="171">
        <v>210</v>
      </c>
      <c r="B216" s="144"/>
      <c r="C216" s="246"/>
      <c r="D216" s="143"/>
      <c r="E216" s="87"/>
      <c r="F216" s="88"/>
      <c r="G216" s="201"/>
      <c r="H216" s="203"/>
      <c r="I216" s="163"/>
      <c r="J216" s="89"/>
      <c r="K216" s="163"/>
      <c r="L216" s="90"/>
      <c r="M216" s="161"/>
      <c r="N216" s="169" t="str">
        <f>IF(H216&lt;&gt;"",VLOOKUP(H216,ListOfClubs,2,FALSE),"")</f>
        <v/>
      </c>
      <c r="O216" s="169" t="str">
        <f>IF(I216&lt;&gt;"",VLOOKUP(I216,Verband,2,FALSE),"")</f>
        <v/>
      </c>
      <c r="P216" s="156" t="str">
        <f t="shared" si="6"/>
        <v/>
      </c>
      <c r="Q216" s="172" t="b">
        <f t="shared" si="7"/>
        <v>0</v>
      </c>
      <c r="R216" s="173" t="str">
        <f>IF(E216&lt;&gt;"",F216&amp;" "&amp;E216,"FALSCH")</f>
        <v>FALSCH</v>
      </c>
      <c r="S216" s="173" t="str">
        <f>IF(H216&lt;&gt;"",IFERROR(VLOOKUP(H216,ListOfClubs,1,FALSE),H216),"FALSCH")</f>
        <v>FALSCH</v>
      </c>
      <c r="T216" s="173" t="str">
        <f>IF(I216&lt;&gt;"",I216,"FALSCH")</f>
        <v>FALSCH</v>
      </c>
      <c r="U216" s="225" t="b">
        <f>IF(L216&lt;&gt;"",IF(VLOOKUP(L216,Wbw_List,3)="e",IF(AND(#REF!="Ja",#REF!="Ja"),"both",IF(#REF!="Ja","figures",IF(#REF!="Ja","free"))),VLOOKUP(VLOOKUP(L216,Wbw_List,3),Disziplinen,3)))</f>
        <v>0</v>
      </c>
    </row>
    <row r="217" spans="1:21" s="86" customFormat="1" ht="13.5" x14ac:dyDescent="0.35">
      <c r="A217" s="171">
        <v>211</v>
      </c>
      <c r="B217" s="144"/>
      <c r="C217" s="246"/>
      <c r="D217" s="143"/>
      <c r="E217" s="87"/>
      <c r="F217" s="88"/>
      <c r="G217" s="201"/>
      <c r="H217" s="203"/>
      <c r="I217" s="163"/>
      <c r="J217" s="89"/>
      <c r="K217" s="163"/>
      <c r="L217" s="90"/>
      <c r="M217" s="161"/>
      <c r="N217" s="169" t="str">
        <f>IF(H217&lt;&gt;"",VLOOKUP(H217,ListOfClubs,2,FALSE),"")</f>
        <v/>
      </c>
      <c r="O217" s="169" t="str">
        <f>IF(I217&lt;&gt;"",VLOOKUP(I217,Verband,2,FALSE),"")</f>
        <v/>
      </c>
      <c r="P217" s="156" t="str">
        <f t="shared" si="6"/>
        <v/>
      </c>
      <c r="Q217" s="172" t="b">
        <f t="shared" si="7"/>
        <v>0</v>
      </c>
      <c r="R217" s="173" t="str">
        <f>IF(E217&lt;&gt;"",F217&amp;" "&amp;E217,"FALSCH")</f>
        <v>FALSCH</v>
      </c>
      <c r="S217" s="173" t="str">
        <f>IF(H217&lt;&gt;"",IFERROR(VLOOKUP(H217,ListOfClubs,1,FALSE),H217),"FALSCH")</f>
        <v>FALSCH</v>
      </c>
      <c r="T217" s="173" t="str">
        <f>IF(I217&lt;&gt;"",I217,"FALSCH")</f>
        <v>FALSCH</v>
      </c>
      <c r="U217" s="225" t="b">
        <f>IF(L217&lt;&gt;"",IF(VLOOKUP(L217,Wbw_List,3)="e",IF(AND(#REF!="Ja",#REF!="Ja"),"both",IF(#REF!="Ja","figures",IF(#REF!="Ja","free"))),VLOOKUP(VLOOKUP(L217,Wbw_List,3),Disziplinen,3)))</f>
        <v>0</v>
      </c>
    </row>
    <row r="218" spans="1:21" s="86" customFormat="1" ht="13.5" x14ac:dyDescent="0.35">
      <c r="A218" s="171">
        <v>212</v>
      </c>
      <c r="B218" s="144"/>
      <c r="C218" s="246"/>
      <c r="D218" s="143"/>
      <c r="E218" s="87"/>
      <c r="F218" s="88"/>
      <c r="G218" s="201"/>
      <c r="H218" s="203"/>
      <c r="I218" s="163"/>
      <c r="J218" s="89"/>
      <c r="K218" s="163"/>
      <c r="L218" s="90"/>
      <c r="M218" s="161"/>
      <c r="N218" s="169" t="str">
        <f>IF(H218&lt;&gt;"",VLOOKUP(H218,ListOfClubs,2,FALSE),"")</f>
        <v/>
      </c>
      <c r="O218" s="169" t="str">
        <f>IF(I218&lt;&gt;"",VLOOKUP(I218,Verband,2,FALSE),"")</f>
        <v/>
      </c>
      <c r="P218" s="156" t="str">
        <f t="shared" si="6"/>
        <v/>
      </c>
      <c r="Q218" s="172" t="b">
        <f t="shared" si="7"/>
        <v>0</v>
      </c>
      <c r="R218" s="173" t="str">
        <f>IF(E218&lt;&gt;"",F218&amp;" "&amp;E218,"FALSCH")</f>
        <v>FALSCH</v>
      </c>
      <c r="S218" s="173" t="str">
        <f>IF(H218&lt;&gt;"",IFERROR(VLOOKUP(H218,ListOfClubs,1,FALSE),H218),"FALSCH")</f>
        <v>FALSCH</v>
      </c>
      <c r="T218" s="173" t="str">
        <f>IF(I218&lt;&gt;"",I218,"FALSCH")</f>
        <v>FALSCH</v>
      </c>
      <c r="U218" s="225" t="b">
        <f>IF(L218&lt;&gt;"",IF(VLOOKUP(L218,Wbw_List,3)="e",IF(AND(#REF!="Ja",#REF!="Ja"),"both",IF(#REF!="Ja","figures",IF(#REF!="Ja","free"))),VLOOKUP(VLOOKUP(L218,Wbw_List,3),Disziplinen,3)))</f>
        <v>0</v>
      </c>
    </row>
    <row r="219" spans="1:21" s="86" customFormat="1" ht="13.5" x14ac:dyDescent="0.35">
      <c r="A219" s="171">
        <v>213</v>
      </c>
      <c r="B219" s="144"/>
      <c r="C219" s="246"/>
      <c r="D219" s="143"/>
      <c r="E219" s="87"/>
      <c r="F219" s="88"/>
      <c r="G219" s="201"/>
      <c r="H219" s="203"/>
      <c r="I219" s="163"/>
      <c r="J219" s="89"/>
      <c r="K219" s="163"/>
      <c r="L219" s="90"/>
      <c r="M219" s="161"/>
      <c r="N219" s="169" t="str">
        <f>IF(H219&lt;&gt;"",VLOOKUP(H219,ListOfClubs,2,FALSE),"")</f>
        <v/>
      </c>
      <c r="O219" s="169" t="str">
        <f>IF(I219&lt;&gt;"",VLOOKUP(I219,Verband,2,FALSE),"")</f>
        <v/>
      </c>
      <c r="P219" s="156" t="str">
        <f t="shared" si="6"/>
        <v/>
      </c>
      <c r="Q219" s="172" t="b">
        <f t="shared" si="7"/>
        <v>0</v>
      </c>
      <c r="R219" s="173" t="str">
        <f>IF(E219&lt;&gt;"",F219&amp;" "&amp;E219,"FALSCH")</f>
        <v>FALSCH</v>
      </c>
      <c r="S219" s="173" t="str">
        <f>IF(H219&lt;&gt;"",IFERROR(VLOOKUP(H219,ListOfClubs,1,FALSE),H219),"FALSCH")</f>
        <v>FALSCH</v>
      </c>
      <c r="T219" s="173" t="str">
        <f>IF(I219&lt;&gt;"",I219,"FALSCH")</f>
        <v>FALSCH</v>
      </c>
      <c r="U219" s="225" t="b">
        <f>IF(L219&lt;&gt;"",IF(VLOOKUP(L219,Wbw_List,3)="e",IF(AND(#REF!="Ja",#REF!="Ja"),"both",IF(#REF!="Ja","figures",IF(#REF!="Ja","free"))),VLOOKUP(VLOOKUP(L219,Wbw_List,3),Disziplinen,3)))</f>
        <v>0</v>
      </c>
    </row>
    <row r="220" spans="1:21" s="86" customFormat="1" ht="13.5" x14ac:dyDescent="0.35">
      <c r="A220" s="171">
        <v>214</v>
      </c>
      <c r="B220" s="144"/>
      <c r="C220" s="246"/>
      <c r="D220" s="143"/>
      <c r="E220" s="87"/>
      <c r="F220" s="88"/>
      <c r="G220" s="201"/>
      <c r="H220" s="203"/>
      <c r="I220" s="163"/>
      <c r="J220" s="89"/>
      <c r="K220" s="163"/>
      <c r="L220" s="90"/>
      <c r="M220" s="161"/>
      <c r="N220" s="169" t="str">
        <f>IF(H220&lt;&gt;"",VLOOKUP(H220,ListOfClubs,2,FALSE),"")</f>
        <v/>
      </c>
      <c r="O220" s="169" t="str">
        <f>IF(I220&lt;&gt;"",VLOOKUP(I220,Verband,2,FALSE),"")</f>
        <v/>
      </c>
      <c r="P220" s="156" t="str">
        <f t="shared" si="6"/>
        <v/>
      </c>
      <c r="Q220" s="172" t="b">
        <f t="shared" si="7"/>
        <v>0</v>
      </c>
      <c r="R220" s="173" t="str">
        <f>IF(E220&lt;&gt;"",F220&amp;" "&amp;E220,"FALSCH")</f>
        <v>FALSCH</v>
      </c>
      <c r="S220" s="173" t="str">
        <f>IF(H220&lt;&gt;"",IFERROR(VLOOKUP(H220,ListOfClubs,1,FALSE),H220),"FALSCH")</f>
        <v>FALSCH</v>
      </c>
      <c r="T220" s="173" t="str">
        <f>IF(I220&lt;&gt;"",I220,"FALSCH")</f>
        <v>FALSCH</v>
      </c>
      <c r="U220" s="225" t="b">
        <f>IF(L220&lt;&gt;"",IF(VLOOKUP(L220,Wbw_List,3)="e",IF(AND(#REF!="Ja",#REF!="Ja"),"both",IF(#REF!="Ja","figures",IF(#REF!="Ja","free"))),VLOOKUP(VLOOKUP(L220,Wbw_List,3),Disziplinen,3)))</f>
        <v>0</v>
      </c>
    </row>
    <row r="221" spans="1:21" s="86" customFormat="1" ht="13.5" x14ac:dyDescent="0.35">
      <c r="A221" s="171">
        <v>215</v>
      </c>
      <c r="B221" s="144"/>
      <c r="C221" s="246"/>
      <c r="D221" s="143"/>
      <c r="E221" s="87"/>
      <c r="F221" s="88"/>
      <c r="G221" s="201"/>
      <c r="H221" s="203"/>
      <c r="I221" s="163"/>
      <c r="J221" s="89"/>
      <c r="K221" s="163"/>
      <c r="L221" s="90"/>
      <c r="M221" s="161"/>
      <c r="N221" s="169" t="str">
        <f>IF(H221&lt;&gt;"",VLOOKUP(H221,ListOfClubs,2,FALSE),"")</f>
        <v/>
      </c>
      <c r="O221" s="169" t="str">
        <f>IF(I221&lt;&gt;"",VLOOKUP(I221,Verband,2,FALSE),"")</f>
        <v/>
      </c>
      <c r="P221" s="156" t="str">
        <f t="shared" si="6"/>
        <v/>
      </c>
      <c r="Q221" s="172" t="b">
        <f t="shared" si="7"/>
        <v>0</v>
      </c>
      <c r="R221" s="173" t="str">
        <f>IF(E221&lt;&gt;"",F221&amp;" "&amp;E221,"FALSCH")</f>
        <v>FALSCH</v>
      </c>
      <c r="S221" s="173" t="str">
        <f>IF(H221&lt;&gt;"",IFERROR(VLOOKUP(H221,ListOfClubs,1,FALSE),H221),"FALSCH")</f>
        <v>FALSCH</v>
      </c>
      <c r="T221" s="173" t="str">
        <f>IF(I221&lt;&gt;"",I221,"FALSCH")</f>
        <v>FALSCH</v>
      </c>
      <c r="U221" s="225" t="b">
        <f>IF(L221&lt;&gt;"",IF(VLOOKUP(L221,Wbw_List,3)="e",IF(AND(#REF!="Ja",#REF!="Ja"),"both",IF(#REF!="Ja","figures",IF(#REF!="Ja","free"))),VLOOKUP(VLOOKUP(L221,Wbw_List,3),Disziplinen,3)))</f>
        <v>0</v>
      </c>
    </row>
    <row r="222" spans="1:21" s="86" customFormat="1" ht="13.5" x14ac:dyDescent="0.35">
      <c r="A222" s="171">
        <v>216</v>
      </c>
      <c r="B222" s="144"/>
      <c r="C222" s="246"/>
      <c r="D222" s="143"/>
      <c r="E222" s="87"/>
      <c r="F222" s="88"/>
      <c r="G222" s="201"/>
      <c r="H222" s="203"/>
      <c r="I222" s="163"/>
      <c r="J222" s="89"/>
      <c r="K222" s="163"/>
      <c r="L222" s="90"/>
      <c r="M222" s="161"/>
      <c r="N222" s="169" t="str">
        <f>IF(H222&lt;&gt;"",VLOOKUP(H222,ListOfClubs,2,FALSE),"")</f>
        <v/>
      </c>
      <c r="O222" s="169" t="str">
        <f>IF(I222&lt;&gt;"",VLOOKUP(I222,Verband,2,FALSE),"")</f>
        <v/>
      </c>
      <c r="P222" s="156" t="str">
        <f t="shared" si="6"/>
        <v/>
      </c>
      <c r="Q222" s="172" t="b">
        <f t="shared" si="7"/>
        <v>0</v>
      </c>
      <c r="R222" s="173" t="str">
        <f>IF(E222&lt;&gt;"",F222&amp;" "&amp;E222,"FALSCH")</f>
        <v>FALSCH</v>
      </c>
      <c r="S222" s="173" t="str">
        <f>IF(H222&lt;&gt;"",IFERROR(VLOOKUP(H222,ListOfClubs,1,FALSE),H222),"FALSCH")</f>
        <v>FALSCH</v>
      </c>
      <c r="T222" s="173" t="str">
        <f>IF(I222&lt;&gt;"",I222,"FALSCH")</f>
        <v>FALSCH</v>
      </c>
      <c r="U222" s="225" t="b">
        <f>IF(L222&lt;&gt;"",IF(VLOOKUP(L222,Wbw_List,3)="e",IF(AND(#REF!="Ja",#REF!="Ja"),"both",IF(#REF!="Ja","figures",IF(#REF!="Ja","free"))),VLOOKUP(VLOOKUP(L222,Wbw_List,3),Disziplinen,3)))</f>
        <v>0</v>
      </c>
    </row>
    <row r="223" spans="1:21" s="86" customFormat="1" ht="13.5" x14ac:dyDescent="0.35">
      <c r="A223" s="171">
        <v>217</v>
      </c>
      <c r="B223" s="144"/>
      <c r="C223" s="246"/>
      <c r="D223" s="143"/>
      <c r="E223" s="87"/>
      <c r="F223" s="88"/>
      <c r="G223" s="201"/>
      <c r="H223" s="203"/>
      <c r="I223" s="163"/>
      <c r="J223" s="89"/>
      <c r="K223" s="163"/>
      <c r="L223" s="90"/>
      <c r="M223" s="161"/>
      <c r="N223" s="169" t="str">
        <f>IF(H223&lt;&gt;"",VLOOKUP(H223,ListOfClubs,2,FALSE),"")</f>
        <v/>
      </c>
      <c r="O223" s="169" t="str">
        <f>IF(I223&lt;&gt;"",VLOOKUP(I223,Verband,2,FALSE),"")</f>
        <v/>
      </c>
      <c r="P223" s="156" t="str">
        <f t="shared" si="6"/>
        <v/>
      </c>
      <c r="Q223" s="172" t="b">
        <f t="shared" si="7"/>
        <v>0</v>
      </c>
      <c r="R223" s="173" t="str">
        <f>IF(E223&lt;&gt;"",F223&amp;" "&amp;E223,"FALSCH")</f>
        <v>FALSCH</v>
      </c>
      <c r="S223" s="173" t="str">
        <f>IF(H223&lt;&gt;"",IFERROR(VLOOKUP(H223,ListOfClubs,1,FALSE),H223),"FALSCH")</f>
        <v>FALSCH</v>
      </c>
      <c r="T223" s="173" t="str">
        <f>IF(I223&lt;&gt;"",I223,"FALSCH")</f>
        <v>FALSCH</v>
      </c>
      <c r="U223" s="225" t="b">
        <f>IF(L223&lt;&gt;"",IF(VLOOKUP(L223,Wbw_List,3)="e",IF(AND(#REF!="Ja",#REF!="Ja"),"both",IF(#REF!="Ja","figures",IF(#REF!="Ja","free"))),VLOOKUP(VLOOKUP(L223,Wbw_List,3),Disziplinen,3)))</f>
        <v>0</v>
      </c>
    </row>
    <row r="224" spans="1:21" s="86" customFormat="1" ht="13.5" x14ac:dyDescent="0.35">
      <c r="A224" s="171">
        <v>218</v>
      </c>
      <c r="B224" s="144"/>
      <c r="C224" s="246"/>
      <c r="D224" s="143"/>
      <c r="E224" s="87"/>
      <c r="F224" s="88"/>
      <c r="G224" s="201"/>
      <c r="H224" s="203"/>
      <c r="I224" s="163"/>
      <c r="J224" s="89"/>
      <c r="K224" s="163"/>
      <c r="L224" s="90"/>
      <c r="M224" s="161"/>
      <c r="N224" s="169" t="str">
        <f>IF(H224&lt;&gt;"",VLOOKUP(H224,ListOfClubs,2,FALSE),"")</f>
        <v/>
      </c>
      <c r="O224" s="169" t="str">
        <f>IF(I224&lt;&gt;"",VLOOKUP(I224,Verband,2,FALSE),"")</f>
        <v/>
      </c>
      <c r="P224" s="156" t="str">
        <f t="shared" si="6"/>
        <v/>
      </c>
      <c r="Q224" s="172" t="b">
        <f t="shared" si="7"/>
        <v>0</v>
      </c>
      <c r="R224" s="173" t="str">
        <f>IF(E224&lt;&gt;"",F224&amp;" "&amp;E224,"FALSCH")</f>
        <v>FALSCH</v>
      </c>
      <c r="S224" s="173" t="str">
        <f>IF(H224&lt;&gt;"",IFERROR(VLOOKUP(H224,ListOfClubs,1,FALSE),H224),"FALSCH")</f>
        <v>FALSCH</v>
      </c>
      <c r="T224" s="173" t="str">
        <f>IF(I224&lt;&gt;"",I224,"FALSCH")</f>
        <v>FALSCH</v>
      </c>
      <c r="U224" s="225" t="b">
        <f>IF(L224&lt;&gt;"",IF(VLOOKUP(L224,Wbw_List,3)="e",IF(AND(#REF!="Ja",#REF!="Ja"),"both",IF(#REF!="Ja","figures",IF(#REF!="Ja","free"))),VLOOKUP(VLOOKUP(L224,Wbw_List,3),Disziplinen,3)))</f>
        <v>0</v>
      </c>
    </row>
    <row r="225" spans="1:21" s="86" customFormat="1" ht="13.5" x14ac:dyDescent="0.35">
      <c r="A225" s="171">
        <v>219</v>
      </c>
      <c r="B225" s="144"/>
      <c r="C225" s="246"/>
      <c r="D225" s="143"/>
      <c r="E225" s="87"/>
      <c r="F225" s="88"/>
      <c r="G225" s="201"/>
      <c r="H225" s="203"/>
      <c r="I225" s="163"/>
      <c r="J225" s="89"/>
      <c r="K225" s="163"/>
      <c r="L225" s="90"/>
      <c r="M225" s="161"/>
      <c r="N225" s="169" t="str">
        <f>IF(H225&lt;&gt;"",VLOOKUP(H225,ListOfClubs,2,FALSE),"")</f>
        <v/>
      </c>
      <c r="O225" s="169" t="str">
        <f>IF(I225&lt;&gt;"",VLOOKUP(I225,Verband,2,FALSE),"")</f>
        <v/>
      </c>
      <c r="P225" s="156" t="str">
        <f t="shared" si="6"/>
        <v/>
      </c>
      <c r="Q225" s="172" t="b">
        <f t="shared" si="7"/>
        <v>0</v>
      </c>
      <c r="R225" s="173" t="str">
        <f>IF(E225&lt;&gt;"",F225&amp;" "&amp;E225,"FALSCH")</f>
        <v>FALSCH</v>
      </c>
      <c r="S225" s="173" t="str">
        <f>IF(H225&lt;&gt;"",IFERROR(VLOOKUP(H225,ListOfClubs,1,FALSE),H225),"FALSCH")</f>
        <v>FALSCH</v>
      </c>
      <c r="T225" s="173" t="str">
        <f>IF(I225&lt;&gt;"",I225,"FALSCH")</f>
        <v>FALSCH</v>
      </c>
      <c r="U225" s="225" t="b">
        <f>IF(L225&lt;&gt;"",IF(VLOOKUP(L225,Wbw_List,3)="e",IF(AND(#REF!="Ja",#REF!="Ja"),"both",IF(#REF!="Ja","figures",IF(#REF!="Ja","free"))),VLOOKUP(VLOOKUP(L225,Wbw_List,3),Disziplinen,3)))</f>
        <v>0</v>
      </c>
    </row>
    <row r="226" spans="1:21" s="86" customFormat="1" ht="13.5" x14ac:dyDescent="0.35">
      <c r="A226" s="171">
        <v>220</v>
      </c>
      <c r="B226" s="144"/>
      <c r="C226" s="246"/>
      <c r="D226" s="143"/>
      <c r="E226" s="87"/>
      <c r="F226" s="88"/>
      <c r="G226" s="201"/>
      <c r="H226" s="203"/>
      <c r="I226" s="163"/>
      <c r="J226" s="89"/>
      <c r="K226" s="163"/>
      <c r="L226" s="90"/>
      <c r="M226" s="161"/>
      <c r="N226" s="169" t="str">
        <f>IF(H226&lt;&gt;"",VLOOKUP(H226,ListOfClubs,2,FALSE),"")</f>
        <v/>
      </c>
      <c r="O226" s="169" t="str">
        <f>IF(I226&lt;&gt;"",VLOOKUP(I226,Verband,2,FALSE),"")</f>
        <v/>
      </c>
      <c r="P226" s="156" t="str">
        <f t="shared" si="6"/>
        <v/>
      </c>
      <c r="Q226" s="172" t="b">
        <f t="shared" si="7"/>
        <v>0</v>
      </c>
      <c r="R226" s="173" t="str">
        <f>IF(E226&lt;&gt;"",F226&amp;" "&amp;E226,"FALSCH")</f>
        <v>FALSCH</v>
      </c>
      <c r="S226" s="173" t="str">
        <f>IF(H226&lt;&gt;"",IFERROR(VLOOKUP(H226,ListOfClubs,1,FALSE),H226),"FALSCH")</f>
        <v>FALSCH</v>
      </c>
      <c r="T226" s="173" t="str">
        <f>IF(I226&lt;&gt;"",I226,"FALSCH")</f>
        <v>FALSCH</v>
      </c>
      <c r="U226" s="225" t="b">
        <f>IF(L226&lt;&gt;"",IF(VLOOKUP(L226,Wbw_List,3)="e",IF(AND(#REF!="Ja",#REF!="Ja"),"both",IF(#REF!="Ja","figures",IF(#REF!="Ja","free"))),VLOOKUP(VLOOKUP(L226,Wbw_List,3),Disziplinen,3)))</f>
        <v>0</v>
      </c>
    </row>
    <row r="227" spans="1:21" s="86" customFormat="1" ht="13.5" x14ac:dyDescent="0.35">
      <c r="A227" s="171">
        <v>221</v>
      </c>
      <c r="B227" s="144"/>
      <c r="C227" s="246"/>
      <c r="D227" s="143"/>
      <c r="E227" s="87"/>
      <c r="F227" s="88"/>
      <c r="G227" s="201"/>
      <c r="H227" s="203"/>
      <c r="I227" s="163"/>
      <c r="J227" s="89"/>
      <c r="K227" s="163"/>
      <c r="L227" s="90"/>
      <c r="M227" s="161"/>
      <c r="N227" s="169" t="str">
        <f>IF(H227&lt;&gt;"",VLOOKUP(H227,ListOfClubs,2,FALSE),"")</f>
        <v/>
      </c>
      <c r="O227" s="169" t="str">
        <f>IF(I227&lt;&gt;"",VLOOKUP(I227,Verband,2,FALSE),"")</f>
        <v/>
      </c>
      <c r="P227" s="156" t="str">
        <f t="shared" si="6"/>
        <v/>
      </c>
      <c r="Q227" s="172" t="b">
        <f t="shared" si="7"/>
        <v>0</v>
      </c>
      <c r="R227" s="173" t="str">
        <f>IF(E227&lt;&gt;"",F227&amp;" "&amp;E227,"FALSCH")</f>
        <v>FALSCH</v>
      </c>
      <c r="S227" s="173" t="str">
        <f>IF(H227&lt;&gt;"",IFERROR(VLOOKUP(H227,ListOfClubs,1,FALSE),H227),"FALSCH")</f>
        <v>FALSCH</v>
      </c>
      <c r="T227" s="173" t="str">
        <f>IF(I227&lt;&gt;"",I227,"FALSCH")</f>
        <v>FALSCH</v>
      </c>
      <c r="U227" s="225" t="b">
        <f>IF(L227&lt;&gt;"",IF(VLOOKUP(L227,Wbw_List,3)="e",IF(AND(#REF!="Ja",#REF!="Ja"),"both",IF(#REF!="Ja","figures",IF(#REF!="Ja","free"))),VLOOKUP(VLOOKUP(L227,Wbw_List,3),Disziplinen,3)))</f>
        <v>0</v>
      </c>
    </row>
    <row r="228" spans="1:21" s="86" customFormat="1" ht="13.5" x14ac:dyDescent="0.35">
      <c r="A228" s="171">
        <v>222</v>
      </c>
      <c r="B228" s="144"/>
      <c r="C228" s="246"/>
      <c r="D228" s="143"/>
      <c r="E228" s="87"/>
      <c r="F228" s="88"/>
      <c r="G228" s="201"/>
      <c r="H228" s="203"/>
      <c r="I228" s="163"/>
      <c r="J228" s="89"/>
      <c r="K228" s="163"/>
      <c r="L228" s="90"/>
      <c r="M228" s="161"/>
      <c r="N228" s="169" t="str">
        <f>IF(H228&lt;&gt;"",VLOOKUP(H228,ListOfClubs,2,FALSE),"")</f>
        <v/>
      </c>
      <c r="O228" s="169" t="str">
        <f>IF(I228&lt;&gt;"",VLOOKUP(I228,Verband,2,FALSE),"")</f>
        <v/>
      </c>
      <c r="P228" s="156" t="str">
        <f t="shared" si="6"/>
        <v/>
      </c>
      <c r="Q228" s="172" t="b">
        <f t="shared" si="7"/>
        <v>0</v>
      </c>
      <c r="R228" s="173" t="str">
        <f>IF(E228&lt;&gt;"",F228&amp;" "&amp;E228,"FALSCH")</f>
        <v>FALSCH</v>
      </c>
      <c r="S228" s="173" t="str">
        <f>IF(H228&lt;&gt;"",IFERROR(VLOOKUP(H228,ListOfClubs,1,FALSE),H228),"FALSCH")</f>
        <v>FALSCH</v>
      </c>
      <c r="T228" s="173" t="str">
        <f>IF(I228&lt;&gt;"",I228,"FALSCH")</f>
        <v>FALSCH</v>
      </c>
      <c r="U228" s="225" t="b">
        <f>IF(L228&lt;&gt;"",IF(VLOOKUP(L228,Wbw_List,3)="e",IF(AND(#REF!="Ja",#REF!="Ja"),"both",IF(#REF!="Ja","figures",IF(#REF!="Ja","free"))),VLOOKUP(VLOOKUP(L228,Wbw_List,3),Disziplinen,3)))</f>
        <v>0</v>
      </c>
    </row>
    <row r="229" spans="1:21" s="86" customFormat="1" ht="13.5" x14ac:dyDescent="0.35">
      <c r="A229" s="171">
        <v>223</v>
      </c>
      <c r="B229" s="144"/>
      <c r="C229" s="246"/>
      <c r="D229" s="143"/>
      <c r="E229" s="87"/>
      <c r="F229" s="88"/>
      <c r="G229" s="201"/>
      <c r="H229" s="203"/>
      <c r="I229" s="163"/>
      <c r="J229" s="89"/>
      <c r="K229" s="163"/>
      <c r="L229" s="90"/>
      <c r="M229" s="161"/>
      <c r="N229" s="169" t="str">
        <f>IF(H229&lt;&gt;"",VLOOKUP(H229,ListOfClubs,2,FALSE),"")</f>
        <v/>
      </c>
      <c r="O229" s="169" t="str">
        <f>IF(I229&lt;&gt;"",VLOOKUP(I229,Verband,2,FALSE),"")</f>
        <v/>
      </c>
      <c r="P229" s="156" t="str">
        <f t="shared" si="6"/>
        <v/>
      </c>
      <c r="Q229" s="172" t="b">
        <f t="shared" si="7"/>
        <v>0</v>
      </c>
      <c r="R229" s="173" t="str">
        <f>IF(E229&lt;&gt;"",F229&amp;" "&amp;E229,"FALSCH")</f>
        <v>FALSCH</v>
      </c>
      <c r="S229" s="173" t="str">
        <f>IF(H229&lt;&gt;"",IFERROR(VLOOKUP(H229,ListOfClubs,1,FALSE),H229),"FALSCH")</f>
        <v>FALSCH</v>
      </c>
      <c r="T229" s="173" t="str">
        <f>IF(I229&lt;&gt;"",I229,"FALSCH")</f>
        <v>FALSCH</v>
      </c>
      <c r="U229" s="225" t="b">
        <f>IF(L229&lt;&gt;"",IF(VLOOKUP(L229,Wbw_List,3)="e",IF(AND(#REF!="Ja",#REF!="Ja"),"both",IF(#REF!="Ja","figures",IF(#REF!="Ja","free"))),VLOOKUP(VLOOKUP(L229,Wbw_List,3),Disziplinen,3)))</f>
        <v>0</v>
      </c>
    </row>
    <row r="230" spans="1:21" s="86" customFormat="1" ht="13.5" x14ac:dyDescent="0.35">
      <c r="A230" s="171">
        <v>224</v>
      </c>
      <c r="B230" s="144"/>
      <c r="C230" s="246"/>
      <c r="D230" s="143"/>
      <c r="E230" s="87"/>
      <c r="F230" s="88"/>
      <c r="G230" s="201"/>
      <c r="H230" s="203"/>
      <c r="I230" s="163"/>
      <c r="J230" s="89"/>
      <c r="K230" s="163"/>
      <c r="L230" s="90"/>
      <c r="M230" s="161"/>
      <c r="N230" s="169" t="str">
        <f>IF(H230&lt;&gt;"",VLOOKUP(H230,ListOfClubs,2,FALSE),"")</f>
        <v/>
      </c>
      <c r="O230" s="169" t="str">
        <f>IF(I230&lt;&gt;"",VLOOKUP(I230,Verband,2,FALSE),"")</f>
        <v/>
      </c>
      <c r="P230" s="156" t="str">
        <f t="shared" si="6"/>
        <v/>
      </c>
      <c r="Q230" s="172" t="b">
        <f t="shared" si="7"/>
        <v>0</v>
      </c>
      <c r="R230" s="173" t="str">
        <f>IF(E230&lt;&gt;"",F230&amp;" "&amp;E230,"FALSCH")</f>
        <v>FALSCH</v>
      </c>
      <c r="S230" s="173" t="str">
        <f>IF(H230&lt;&gt;"",IFERROR(VLOOKUP(H230,ListOfClubs,1,FALSE),H230),"FALSCH")</f>
        <v>FALSCH</v>
      </c>
      <c r="T230" s="173" t="str">
        <f>IF(I230&lt;&gt;"",I230,"FALSCH")</f>
        <v>FALSCH</v>
      </c>
      <c r="U230" s="225" t="b">
        <f>IF(L230&lt;&gt;"",IF(VLOOKUP(L230,Wbw_List,3)="e",IF(AND(#REF!="Ja",#REF!="Ja"),"both",IF(#REF!="Ja","figures",IF(#REF!="Ja","free"))),VLOOKUP(VLOOKUP(L230,Wbw_List,3),Disziplinen,3)))</f>
        <v>0</v>
      </c>
    </row>
    <row r="231" spans="1:21" s="86" customFormat="1" ht="13.5" x14ac:dyDescent="0.35">
      <c r="A231" s="171">
        <v>225</v>
      </c>
      <c r="B231" s="144"/>
      <c r="C231" s="246"/>
      <c r="D231" s="143"/>
      <c r="E231" s="87"/>
      <c r="F231" s="88"/>
      <c r="G231" s="201"/>
      <c r="H231" s="203"/>
      <c r="I231" s="163"/>
      <c r="J231" s="89"/>
      <c r="K231" s="163"/>
      <c r="L231" s="90"/>
      <c r="M231" s="161"/>
      <c r="N231" s="169" t="str">
        <f>IF(H231&lt;&gt;"",VLOOKUP(H231,ListOfClubs,2,FALSE),"")</f>
        <v/>
      </c>
      <c r="O231" s="169" t="str">
        <f>IF(I231&lt;&gt;"",VLOOKUP(I231,Verband,2,FALSE),"")</f>
        <v/>
      </c>
      <c r="P231" s="156" t="str">
        <f t="shared" si="6"/>
        <v/>
      </c>
      <c r="Q231" s="172" t="b">
        <f t="shared" si="7"/>
        <v>0</v>
      </c>
      <c r="R231" s="173" t="str">
        <f>IF(E231&lt;&gt;"",F231&amp;" "&amp;E231,"FALSCH")</f>
        <v>FALSCH</v>
      </c>
      <c r="S231" s="173" t="str">
        <f>IF(H231&lt;&gt;"",IFERROR(VLOOKUP(H231,ListOfClubs,1,FALSE),H231),"FALSCH")</f>
        <v>FALSCH</v>
      </c>
      <c r="T231" s="173" t="str">
        <f>IF(I231&lt;&gt;"",I231,"FALSCH")</f>
        <v>FALSCH</v>
      </c>
      <c r="U231" s="225" t="b">
        <f>IF(L231&lt;&gt;"",IF(VLOOKUP(L231,Wbw_List,3)="e",IF(AND(#REF!="Ja",#REF!="Ja"),"both",IF(#REF!="Ja","figures",IF(#REF!="Ja","free"))),VLOOKUP(VLOOKUP(L231,Wbw_List,3),Disziplinen,3)))</f>
        <v>0</v>
      </c>
    </row>
    <row r="232" spans="1:21" s="86" customFormat="1" ht="13.5" x14ac:dyDescent="0.35">
      <c r="A232" s="171">
        <v>226</v>
      </c>
      <c r="B232" s="144"/>
      <c r="C232" s="246"/>
      <c r="D232" s="143"/>
      <c r="E232" s="87"/>
      <c r="F232" s="88"/>
      <c r="G232" s="201"/>
      <c r="H232" s="203"/>
      <c r="I232" s="163"/>
      <c r="J232" s="89"/>
      <c r="K232" s="163"/>
      <c r="L232" s="90"/>
      <c r="M232" s="161"/>
      <c r="N232" s="169" t="str">
        <f>IF(H232&lt;&gt;"",VLOOKUP(H232,ListOfClubs,2,FALSE),"")</f>
        <v/>
      </c>
      <c r="O232" s="169" t="str">
        <f>IF(I232&lt;&gt;"",VLOOKUP(I232,Verband,2,FALSE),"")</f>
        <v/>
      </c>
      <c r="P232" s="156" t="str">
        <f t="shared" si="6"/>
        <v/>
      </c>
      <c r="Q232" s="172" t="b">
        <f t="shared" si="7"/>
        <v>0</v>
      </c>
      <c r="R232" s="173" t="str">
        <f>IF(E232&lt;&gt;"",F232&amp;" "&amp;E232,"FALSCH")</f>
        <v>FALSCH</v>
      </c>
      <c r="S232" s="173" t="str">
        <f>IF(H232&lt;&gt;"",IFERROR(VLOOKUP(H232,ListOfClubs,1,FALSE),H232),"FALSCH")</f>
        <v>FALSCH</v>
      </c>
      <c r="T232" s="173" t="str">
        <f>IF(I232&lt;&gt;"",I232,"FALSCH")</f>
        <v>FALSCH</v>
      </c>
      <c r="U232" s="225" t="b">
        <f>IF(L232&lt;&gt;"",IF(VLOOKUP(L232,Wbw_List,3)="e",IF(AND(#REF!="Ja",#REF!="Ja"),"both",IF(#REF!="Ja","figures",IF(#REF!="Ja","free"))),VLOOKUP(VLOOKUP(L232,Wbw_List,3),Disziplinen,3)))</f>
        <v>0</v>
      </c>
    </row>
    <row r="233" spans="1:21" s="86" customFormat="1" ht="13.5" x14ac:dyDescent="0.35">
      <c r="A233" s="171">
        <v>227</v>
      </c>
      <c r="B233" s="144"/>
      <c r="C233" s="246"/>
      <c r="D233" s="143"/>
      <c r="E233" s="87"/>
      <c r="F233" s="88"/>
      <c r="G233" s="201"/>
      <c r="H233" s="203"/>
      <c r="I233" s="163"/>
      <c r="J233" s="89"/>
      <c r="K233" s="163"/>
      <c r="L233" s="90"/>
      <c r="M233" s="161"/>
      <c r="N233" s="169" t="str">
        <f>IF(H233&lt;&gt;"",VLOOKUP(H233,ListOfClubs,2,FALSE),"")</f>
        <v/>
      </c>
      <c r="O233" s="169" t="str">
        <f>IF(I233&lt;&gt;"",VLOOKUP(I233,Verband,2,FALSE),"")</f>
        <v/>
      </c>
      <c r="P233" s="156" t="str">
        <f t="shared" si="6"/>
        <v/>
      </c>
      <c r="Q233" s="172" t="b">
        <f t="shared" si="7"/>
        <v>0</v>
      </c>
      <c r="R233" s="173" t="str">
        <f>IF(E233&lt;&gt;"",F233&amp;" "&amp;E233,"FALSCH")</f>
        <v>FALSCH</v>
      </c>
      <c r="S233" s="173" t="str">
        <f>IF(H233&lt;&gt;"",IFERROR(VLOOKUP(H233,ListOfClubs,1,FALSE),H233),"FALSCH")</f>
        <v>FALSCH</v>
      </c>
      <c r="T233" s="173" t="str">
        <f>IF(I233&lt;&gt;"",I233,"FALSCH")</f>
        <v>FALSCH</v>
      </c>
      <c r="U233" s="225" t="b">
        <f>IF(L233&lt;&gt;"",IF(VLOOKUP(L233,Wbw_List,3)="e",IF(AND(#REF!="Ja",#REF!="Ja"),"both",IF(#REF!="Ja","figures",IF(#REF!="Ja","free"))),VLOOKUP(VLOOKUP(L233,Wbw_List,3),Disziplinen,3)))</f>
        <v>0</v>
      </c>
    </row>
    <row r="234" spans="1:21" s="86" customFormat="1" ht="13.5" x14ac:dyDescent="0.35">
      <c r="A234" s="171">
        <v>228</v>
      </c>
      <c r="B234" s="144"/>
      <c r="C234" s="246"/>
      <c r="D234" s="143"/>
      <c r="E234" s="87"/>
      <c r="F234" s="88"/>
      <c r="G234" s="201"/>
      <c r="H234" s="203"/>
      <c r="I234" s="163"/>
      <c r="J234" s="89"/>
      <c r="K234" s="163"/>
      <c r="L234" s="90"/>
      <c r="M234" s="161"/>
      <c r="N234" s="169" t="str">
        <f>IF(H234&lt;&gt;"",VLOOKUP(H234,ListOfClubs,2,FALSE),"")</f>
        <v/>
      </c>
      <c r="O234" s="169" t="str">
        <f>IF(I234&lt;&gt;"",VLOOKUP(I234,Verband,2,FALSE),"")</f>
        <v/>
      </c>
      <c r="P234" s="156" t="str">
        <f t="shared" si="6"/>
        <v/>
      </c>
      <c r="Q234" s="172" t="b">
        <f t="shared" si="7"/>
        <v>0</v>
      </c>
      <c r="R234" s="173" t="str">
        <f>IF(E234&lt;&gt;"",F234&amp;" "&amp;E234,"FALSCH")</f>
        <v>FALSCH</v>
      </c>
      <c r="S234" s="173" t="str">
        <f>IF(H234&lt;&gt;"",IFERROR(VLOOKUP(H234,ListOfClubs,1,FALSE),H234),"FALSCH")</f>
        <v>FALSCH</v>
      </c>
      <c r="T234" s="173" t="str">
        <f>IF(I234&lt;&gt;"",I234,"FALSCH")</f>
        <v>FALSCH</v>
      </c>
      <c r="U234" s="225" t="b">
        <f>IF(L234&lt;&gt;"",IF(VLOOKUP(L234,Wbw_List,3)="e",IF(AND(#REF!="Ja",#REF!="Ja"),"both",IF(#REF!="Ja","figures",IF(#REF!="Ja","free"))),VLOOKUP(VLOOKUP(L234,Wbw_List,3),Disziplinen,3)))</f>
        <v>0</v>
      </c>
    </row>
    <row r="235" spans="1:21" s="86" customFormat="1" ht="13.5" x14ac:dyDescent="0.35">
      <c r="A235" s="171">
        <v>229</v>
      </c>
      <c r="B235" s="144"/>
      <c r="C235" s="246"/>
      <c r="D235" s="143"/>
      <c r="E235" s="87"/>
      <c r="F235" s="88"/>
      <c r="G235" s="201"/>
      <c r="H235" s="203"/>
      <c r="I235" s="163"/>
      <c r="J235" s="89"/>
      <c r="K235" s="163"/>
      <c r="L235" s="90"/>
      <c r="M235" s="161"/>
      <c r="N235" s="169" t="str">
        <f>IF(H235&lt;&gt;"",VLOOKUP(H235,ListOfClubs,2,FALSE),"")</f>
        <v/>
      </c>
      <c r="O235" s="169" t="str">
        <f>IF(I235&lt;&gt;"",VLOOKUP(I235,Verband,2,FALSE),"")</f>
        <v/>
      </c>
      <c r="P235" s="156" t="str">
        <f t="shared" si="6"/>
        <v/>
      </c>
      <c r="Q235" s="172" t="b">
        <f t="shared" si="7"/>
        <v>0</v>
      </c>
      <c r="R235" s="173" t="str">
        <f>IF(E235&lt;&gt;"",F235&amp;" "&amp;E235,"FALSCH")</f>
        <v>FALSCH</v>
      </c>
      <c r="S235" s="173" t="str">
        <f>IF(H235&lt;&gt;"",IFERROR(VLOOKUP(H235,ListOfClubs,1,FALSE),H235),"FALSCH")</f>
        <v>FALSCH</v>
      </c>
      <c r="T235" s="173" t="str">
        <f>IF(I235&lt;&gt;"",I235,"FALSCH")</f>
        <v>FALSCH</v>
      </c>
      <c r="U235" s="225" t="b">
        <f>IF(L235&lt;&gt;"",IF(VLOOKUP(L235,Wbw_List,3)="e",IF(AND(#REF!="Ja",#REF!="Ja"),"both",IF(#REF!="Ja","figures",IF(#REF!="Ja","free"))),VLOOKUP(VLOOKUP(L235,Wbw_List,3),Disziplinen,3)))</f>
        <v>0</v>
      </c>
    </row>
    <row r="236" spans="1:21" s="86" customFormat="1" ht="13.5" x14ac:dyDescent="0.35">
      <c r="A236" s="171">
        <v>230</v>
      </c>
      <c r="B236" s="144"/>
      <c r="C236" s="246"/>
      <c r="D236" s="143"/>
      <c r="E236" s="87"/>
      <c r="F236" s="88"/>
      <c r="G236" s="201"/>
      <c r="H236" s="203"/>
      <c r="I236" s="163"/>
      <c r="J236" s="89"/>
      <c r="K236" s="163"/>
      <c r="L236" s="90"/>
      <c r="M236" s="161"/>
      <c r="N236" s="169" t="str">
        <f>IF(H236&lt;&gt;"",VLOOKUP(H236,ListOfClubs,2,FALSE),"")</f>
        <v/>
      </c>
      <c r="O236" s="169" t="str">
        <f>IF(I236&lt;&gt;"",VLOOKUP(I236,Verband,2,FALSE),"")</f>
        <v/>
      </c>
      <c r="P236" s="156" t="str">
        <f t="shared" si="6"/>
        <v/>
      </c>
      <c r="Q236" s="172" t="b">
        <f t="shared" si="7"/>
        <v>0</v>
      </c>
      <c r="R236" s="173" t="str">
        <f>IF(E236&lt;&gt;"",F236&amp;" "&amp;E236,"FALSCH")</f>
        <v>FALSCH</v>
      </c>
      <c r="S236" s="173" t="str">
        <f>IF(H236&lt;&gt;"",IFERROR(VLOOKUP(H236,ListOfClubs,1,FALSE),H236),"FALSCH")</f>
        <v>FALSCH</v>
      </c>
      <c r="T236" s="173" t="str">
        <f>IF(I236&lt;&gt;"",I236,"FALSCH")</f>
        <v>FALSCH</v>
      </c>
      <c r="U236" s="225" t="b">
        <f>IF(L236&lt;&gt;"",IF(VLOOKUP(L236,Wbw_List,3)="e",IF(AND(#REF!="Ja",#REF!="Ja"),"both",IF(#REF!="Ja","figures",IF(#REF!="Ja","free"))),VLOOKUP(VLOOKUP(L236,Wbw_List,3),Disziplinen,3)))</f>
        <v>0</v>
      </c>
    </row>
    <row r="237" spans="1:21" s="86" customFormat="1" ht="13.5" x14ac:dyDescent="0.35">
      <c r="A237" s="171">
        <v>231</v>
      </c>
      <c r="B237" s="144"/>
      <c r="C237" s="246"/>
      <c r="D237" s="143"/>
      <c r="E237" s="87"/>
      <c r="F237" s="88"/>
      <c r="G237" s="201"/>
      <c r="H237" s="203"/>
      <c r="I237" s="163"/>
      <c r="J237" s="89"/>
      <c r="K237" s="163"/>
      <c r="L237" s="90"/>
      <c r="M237" s="161"/>
      <c r="N237" s="169" t="str">
        <f>IF(H237&lt;&gt;"",VLOOKUP(H237,ListOfClubs,2,FALSE),"")</f>
        <v/>
      </c>
      <c r="O237" s="169" t="str">
        <f>IF(I237&lt;&gt;"",VLOOKUP(I237,Verband,2,FALSE),"")</f>
        <v/>
      </c>
      <c r="P237" s="156" t="str">
        <f t="shared" si="6"/>
        <v/>
      </c>
      <c r="Q237" s="172" t="b">
        <f t="shared" si="7"/>
        <v>0</v>
      </c>
      <c r="R237" s="173" t="str">
        <f>IF(E237&lt;&gt;"",F237&amp;" "&amp;E237,"FALSCH")</f>
        <v>FALSCH</v>
      </c>
      <c r="S237" s="173" t="str">
        <f>IF(H237&lt;&gt;"",IFERROR(VLOOKUP(H237,ListOfClubs,1,FALSE),H237),"FALSCH")</f>
        <v>FALSCH</v>
      </c>
      <c r="T237" s="173" t="str">
        <f>IF(I237&lt;&gt;"",I237,"FALSCH")</f>
        <v>FALSCH</v>
      </c>
      <c r="U237" s="225" t="b">
        <f>IF(L237&lt;&gt;"",IF(VLOOKUP(L237,Wbw_List,3)="e",IF(AND(#REF!="Ja",#REF!="Ja"),"both",IF(#REF!="Ja","figures",IF(#REF!="Ja","free"))),VLOOKUP(VLOOKUP(L237,Wbw_List,3),Disziplinen,3)))</f>
        <v>0</v>
      </c>
    </row>
    <row r="238" spans="1:21" s="86" customFormat="1" ht="13.5" x14ac:dyDescent="0.35">
      <c r="A238" s="171">
        <v>232</v>
      </c>
      <c r="B238" s="144"/>
      <c r="C238" s="246"/>
      <c r="D238" s="143"/>
      <c r="E238" s="87"/>
      <c r="F238" s="88"/>
      <c r="G238" s="201"/>
      <c r="H238" s="203"/>
      <c r="I238" s="163"/>
      <c r="J238" s="89"/>
      <c r="K238" s="163"/>
      <c r="L238" s="90"/>
      <c r="M238" s="161"/>
      <c r="N238" s="169" t="str">
        <f>IF(H238&lt;&gt;"",VLOOKUP(H238,ListOfClubs,2,FALSE),"")</f>
        <v/>
      </c>
      <c r="O238" s="169" t="str">
        <f>IF(I238&lt;&gt;"",VLOOKUP(I238,Verband,2,FALSE),"")</f>
        <v/>
      </c>
      <c r="P238" s="156" t="str">
        <f t="shared" si="6"/>
        <v/>
      </c>
      <c r="Q238" s="172" t="b">
        <f t="shared" si="7"/>
        <v>0</v>
      </c>
      <c r="R238" s="173" t="str">
        <f>IF(E238&lt;&gt;"",F238&amp;" "&amp;E238,"FALSCH")</f>
        <v>FALSCH</v>
      </c>
      <c r="S238" s="173" t="str">
        <f>IF(H238&lt;&gt;"",IFERROR(VLOOKUP(H238,ListOfClubs,1,FALSE),H238),"FALSCH")</f>
        <v>FALSCH</v>
      </c>
      <c r="T238" s="173" t="str">
        <f>IF(I238&lt;&gt;"",I238,"FALSCH")</f>
        <v>FALSCH</v>
      </c>
      <c r="U238" s="225" t="b">
        <f>IF(L238&lt;&gt;"",IF(VLOOKUP(L238,Wbw_List,3)="e",IF(AND(#REF!="Ja",#REF!="Ja"),"both",IF(#REF!="Ja","figures",IF(#REF!="Ja","free"))),VLOOKUP(VLOOKUP(L238,Wbw_List,3),Disziplinen,3)))</f>
        <v>0</v>
      </c>
    </row>
    <row r="239" spans="1:21" s="86" customFormat="1" ht="13.5" x14ac:dyDescent="0.35">
      <c r="A239" s="171">
        <v>233</v>
      </c>
      <c r="B239" s="144"/>
      <c r="C239" s="246"/>
      <c r="D239" s="143"/>
      <c r="E239" s="87"/>
      <c r="F239" s="88"/>
      <c r="G239" s="201"/>
      <c r="H239" s="203"/>
      <c r="I239" s="163"/>
      <c r="J239" s="89"/>
      <c r="K239" s="163"/>
      <c r="L239" s="90"/>
      <c r="M239" s="161"/>
      <c r="N239" s="169" t="str">
        <f>IF(H239&lt;&gt;"",VLOOKUP(H239,ListOfClubs,2,FALSE),"")</f>
        <v/>
      </c>
      <c r="O239" s="169" t="str">
        <f>IF(I239&lt;&gt;"",VLOOKUP(I239,Verband,2,FALSE),"")</f>
        <v/>
      </c>
      <c r="P239" s="156" t="str">
        <f t="shared" si="6"/>
        <v/>
      </c>
      <c r="Q239" s="172" t="b">
        <f t="shared" si="7"/>
        <v>0</v>
      </c>
      <c r="R239" s="173" t="str">
        <f>IF(E239&lt;&gt;"",F239&amp;" "&amp;E239,"FALSCH")</f>
        <v>FALSCH</v>
      </c>
      <c r="S239" s="173" t="str">
        <f>IF(H239&lt;&gt;"",IFERROR(VLOOKUP(H239,ListOfClubs,1,FALSE),H239),"FALSCH")</f>
        <v>FALSCH</v>
      </c>
      <c r="T239" s="173" t="str">
        <f>IF(I239&lt;&gt;"",I239,"FALSCH")</f>
        <v>FALSCH</v>
      </c>
      <c r="U239" s="225" t="b">
        <f>IF(L239&lt;&gt;"",IF(VLOOKUP(L239,Wbw_List,3)="e",IF(AND(#REF!="Ja",#REF!="Ja"),"both",IF(#REF!="Ja","figures",IF(#REF!="Ja","free"))),VLOOKUP(VLOOKUP(L239,Wbw_List,3),Disziplinen,3)))</f>
        <v>0</v>
      </c>
    </row>
    <row r="240" spans="1:21" s="86" customFormat="1" ht="13.5" x14ac:dyDescent="0.35">
      <c r="A240" s="171">
        <v>234</v>
      </c>
      <c r="B240" s="144"/>
      <c r="C240" s="246"/>
      <c r="D240" s="143"/>
      <c r="E240" s="87"/>
      <c r="F240" s="88"/>
      <c r="G240" s="201"/>
      <c r="H240" s="203"/>
      <c r="I240" s="163"/>
      <c r="J240" s="89"/>
      <c r="K240" s="163"/>
      <c r="L240" s="90"/>
      <c r="M240" s="161"/>
      <c r="N240" s="169" t="str">
        <f>IF(H240&lt;&gt;"",VLOOKUP(H240,ListOfClubs,2,FALSE),"")</f>
        <v/>
      </c>
      <c r="O240" s="169" t="str">
        <f>IF(I240&lt;&gt;"",VLOOKUP(I240,Verband,2,FALSE),"")</f>
        <v/>
      </c>
      <c r="P240" s="156" t="str">
        <f t="shared" si="6"/>
        <v/>
      </c>
      <c r="Q240" s="172" t="b">
        <f t="shared" si="7"/>
        <v>0</v>
      </c>
      <c r="R240" s="173" t="str">
        <f>IF(E240&lt;&gt;"",F240&amp;" "&amp;E240,"FALSCH")</f>
        <v>FALSCH</v>
      </c>
      <c r="S240" s="173" t="str">
        <f>IF(H240&lt;&gt;"",IFERROR(VLOOKUP(H240,ListOfClubs,1,FALSE),H240),"FALSCH")</f>
        <v>FALSCH</v>
      </c>
      <c r="T240" s="173" t="str">
        <f>IF(I240&lt;&gt;"",I240,"FALSCH")</f>
        <v>FALSCH</v>
      </c>
      <c r="U240" s="225" t="b">
        <f>IF(L240&lt;&gt;"",IF(VLOOKUP(L240,Wbw_List,3)="e",IF(AND(#REF!="Ja",#REF!="Ja"),"both",IF(#REF!="Ja","figures",IF(#REF!="Ja","free"))),VLOOKUP(VLOOKUP(L240,Wbw_List,3),Disziplinen,3)))</f>
        <v>0</v>
      </c>
    </row>
    <row r="241" spans="1:21" s="86" customFormat="1" ht="13.5" x14ac:dyDescent="0.35">
      <c r="A241" s="171">
        <v>235</v>
      </c>
      <c r="B241" s="144"/>
      <c r="C241" s="246"/>
      <c r="D241" s="143"/>
      <c r="E241" s="87"/>
      <c r="F241" s="88"/>
      <c r="G241" s="201"/>
      <c r="H241" s="203"/>
      <c r="I241" s="163"/>
      <c r="J241" s="89"/>
      <c r="K241" s="163"/>
      <c r="L241" s="90"/>
      <c r="M241" s="161"/>
      <c r="N241" s="169" t="str">
        <f>IF(H241&lt;&gt;"",VLOOKUP(H241,ListOfClubs,2,FALSE),"")</f>
        <v/>
      </c>
      <c r="O241" s="169" t="str">
        <f>IF(I241&lt;&gt;"",VLOOKUP(I241,Verband,2,FALSE),"")</f>
        <v/>
      </c>
      <c r="P241" s="156" t="str">
        <f t="shared" si="6"/>
        <v/>
      </c>
      <c r="Q241" s="172" t="b">
        <f t="shared" si="7"/>
        <v>0</v>
      </c>
      <c r="R241" s="173" t="str">
        <f>IF(E241&lt;&gt;"",F241&amp;" "&amp;E241,"FALSCH")</f>
        <v>FALSCH</v>
      </c>
      <c r="S241" s="173" t="str">
        <f>IF(H241&lt;&gt;"",IFERROR(VLOOKUP(H241,ListOfClubs,1,FALSE),H241),"FALSCH")</f>
        <v>FALSCH</v>
      </c>
      <c r="T241" s="173" t="str">
        <f>IF(I241&lt;&gt;"",I241,"FALSCH")</f>
        <v>FALSCH</v>
      </c>
      <c r="U241" s="225" t="b">
        <f>IF(L241&lt;&gt;"",IF(VLOOKUP(L241,Wbw_List,3)="e",IF(AND(#REF!="Ja",#REF!="Ja"),"both",IF(#REF!="Ja","figures",IF(#REF!="Ja","free"))),VLOOKUP(VLOOKUP(L241,Wbw_List,3),Disziplinen,3)))</f>
        <v>0</v>
      </c>
    </row>
    <row r="242" spans="1:21" s="86" customFormat="1" ht="13.5" x14ac:dyDescent="0.35">
      <c r="A242" s="171">
        <v>236</v>
      </c>
      <c r="B242" s="144"/>
      <c r="C242" s="246"/>
      <c r="D242" s="143"/>
      <c r="E242" s="87"/>
      <c r="F242" s="88"/>
      <c r="G242" s="201"/>
      <c r="H242" s="203"/>
      <c r="I242" s="163"/>
      <c r="J242" s="89"/>
      <c r="K242" s="163"/>
      <c r="L242" s="90"/>
      <c r="M242" s="161"/>
      <c r="N242" s="169" t="str">
        <f>IF(H242&lt;&gt;"",VLOOKUP(H242,ListOfClubs,2,FALSE),"")</f>
        <v/>
      </c>
      <c r="O242" s="169" t="str">
        <f>IF(I242&lt;&gt;"",VLOOKUP(I242,Verband,2,FALSE),"")</f>
        <v/>
      </c>
      <c r="P242" s="156" t="str">
        <f t="shared" si="6"/>
        <v/>
      </c>
      <c r="Q242" s="172" t="b">
        <f t="shared" si="7"/>
        <v>0</v>
      </c>
      <c r="R242" s="173" t="str">
        <f>IF(E242&lt;&gt;"",F242&amp;" "&amp;E242,"FALSCH")</f>
        <v>FALSCH</v>
      </c>
      <c r="S242" s="173" t="str">
        <f>IF(H242&lt;&gt;"",IFERROR(VLOOKUP(H242,ListOfClubs,1,FALSE),H242),"FALSCH")</f>
        <v>FALSCH</v>
      </c>
      <c r="T242" s="173" t="str">
        <f>IF(I242&lt;&gt;"",I242,"FALSCH")</f>
        <v>FALSCH</v>
      </c>
      <c r="U242" s="225" t="b">
        <f>IF(L242&lt;&gt;"",IF(VLOOKUP(L242,Wbw_List,3)="e",IF(AND(#REF!="Ja",#REF!="Ja"),"both",IF(#REF!="Ja","figures",IF(#REF!="Ja","free"))),VLOOKUP(VLOOKUP(L242,Wbw_List,3),Disziplinen,3)))</f>
        <v>0</v>
      </c>
    </row>
    <row r="243" spans="1:21" s="86" customFormat="1" ht="13.5" x14ac:dyDescent="0.35">
      <c r="A243" s="171">
        <v>237</v>
      </c>
      <c r="B243" s="144"/>
      <c r="C243" s="246"/>
      <c r="D243" s="143"/>
      <c r="E243" s="87"/>
      <c r="F243" s="88"/>
      <c r="G243" s="201"/>
      <c r="H243" s="203"/>
      <c r="I243" s="163"/>
      <c r="J243" s="89"/>
      <c r="K243" s="163"/>
      <c r="L243" s="90"/>
      <c r="M243" s="161"/>
      <c r="N243" s="169" t="str">
        <f>IF(H243&lt;&gt;"",VLOOKUP(H243,ListOfClubs,2,FALSE),"")</f>
        <v/>
      </c>
      <c r="O243" s="169" t="str">
        <f>IF(I243&lt;&gt;"",VLOOKUP(I243,Verband,2,FALSE),"")</f>
        <v/>
      </c>
      <c r="P243" s="156" t="str">
        <f t="shared" si="6"/>
        <v/>
      </c>
      <c r="Q243" s="172" t="b">
        <f t="shared" si="7"/>
        <v>0</v>
      </c>
      <c r="R243" s="173" t="str">
        <f>IF(E243&lt;&gt;"",F243&amp;" "&amp;E243,"FALSCH")</f>
        <v>FALSCH</v>
      </c>
      <c r="S243" s="173" t="str">
        <f>IF(H243&lt;&gt;"",IFERROR(VLOOKUP(H243,ListOfClubs,1,FALSE),H243),"FALSCH")</f>
        <v>FALSCH</v>
      </c>
      <c r="T243" s="173" t="str">
        <f>IF(I243&lt;&gt;"",I243,"FALSCH")</f>
        <v>FALSCH</v>
      </c>
      <c r="U243" s="225" t="b">
        <f>IF(L243&lt;&gt;"",IF(VLOOKUP(L243,Wbw_List,3)="e",IF(AND(#REF!="Ja",#REF!="Ja"),"both",IF(#REF!="Ja","figures",IF(#REF!="Ja","free"))),VLOOKUP(VLOOKUP(L243,Wbw_List,3),Disziplinen,3)))</f>
        <v>0</v>
      </c>
    </row>
    <row r="244" spans="1:21" s="86" customFormat="1" ht="13.5" x14ac:dyDescent="0.35">
      <c r="A244" s="171">
        <v>238</v>
      </c>
      <c r="B244" s="144"/>
      <c r="C244" s="246"/>
      <c r="D244" s="143"/>
      <c r="E244" s="87"/>
      <c r="F244" s="88"/>
      <c r="G244" s="201"/>
      <c r="H244" s="203"/>
      <c r="I244" s="163"/>
      <c r="J244" s="89"/>
      <c r="K244" s="163"/>
      <c r="L244" s="90"/>
      <c r="M244" s="161"/>
      <c r="N244" s="169" t="str">
        <f>IF(H244&lt;&gt;"",VLOOKUP(H244,ListOfClubs,2,FALSE),"")</f>
        <v/>
      </c>
      <c r="O244" s="169" t="str">
        <f>IF(I244&lt;&gt;"",VLOOKUP(I244,Verband,2,FALSE),"")</f>
        <v/>
      </c>
      <c r="P244" s="156" t="str">
        <f t="shared" si="6"/>
        <v/>
      </c>
      <c r="Q244" s="172" t="b">
        <f t="shared" si="7"/>
        <v>0</v>
      </c>
      <c r="R244" s="173" t="str">
        <f>IF(E244&lt;&gt;"",F244&amp;" "&amp;E244,"FALSCH")</f>
        <v>FALSCH</v>
      </c>
      <c r="S244" s="173" t="str">
        <f>IF(H244&lt;&gt;"",IFERROR(VLOOKUP(H244,ListOfClubs,1,FALSE),H244),"FALSCH")</f>
        <v>FALSCH</v>
      </c>
      <c r="T244" s="173" t="str">
        <f>IF(I244&lt;&gt;"",I244,"FALSCH")</f>
        <v>FALSCH</v>
      </c>
      <c r="U244" s="225" t="b">
        <f>IF(L244&lt;&gt;"",IF(VLOOKUP(L244,Wbw_List,3)="e",IF(AND(#REF!="Ja",#REF!="Ja"),"both",IF(#REF!="Ja","figures",IF(#REF!="Ja","free"))),VLOOKUP(VLOOKUP(L244,Wbw_List,3),Disziplinen,3)))</f>
        <v>0</v>
      </c>
    </row>
    <row r="245" spans="1:21" s="86" customFormat="1" ht="13.5" x14ac:dyDescent="0.35">
      <c r="A245" s="171">
        <v>239</v>
      </c>
      <c r="B245" s="144"/>
      <c r="C245" s="246"/>
      <c r="D245" s="143"/>
      <c r="E245" s="87"/>
      <c r="F245" s="88"/>
      <c r="G245" s="201"/>
      <c r="H245" s="203"/>
      <c r="I245" s="163"/>
      <c r="J245" s="89"/>
      <c r="K245" s="163"/>
      <c r="L245" s="90"/>
      <c r="M245" s="161"/>
      <c r="N245" s="169" t="str">
        <f>IF(H245&lt;&gt;"",VLOOKUP(H245,ListOfClubs,2,FALSE),"")</f>
        <v/>
      </c>
      <c r="O245" s="169" t="str">
        <f>IF(I245&lt;&gt;"",VLOOKUP(I245,Verband,2,FALSE),"")</f>
        <v/>
      </c>
      <c r="P245" s="156" t="str">
        <f t="shared" si="6"/>
        <v/>
      </c>
      <c r="Q245" s="172" t="b">
        <f t="shared" si="7"/>
        <v>0</v>
      </c>
      <c r="R245" s="173" t="str">
        <f>IF(E245&lt;&gt;"",F245&amp;" "&amp;E245,"FALSCH")</f>
        <v>FALSCH</v>
      </c>
      <c r="S245" s="173" t="str">
        <f>IF(H245&lt;&gt;"",IFERROR(VLOOKUP(H245,ListOfClubs,1,FALSE),H245),"FALSCH")</f>
        <v>FALSCH</v>
      </c>
      <c r="T245" s="173" t="str">
        <f>IF(I245&lt;&gt;"",I245,"FALSCH")</f>
        <v>FALSCH</v>
      </c>
      <c r="U245" s="225" t="b">
        <f>IF(L245&lt;&gt;"",IF(VLOOKUP(L245,Wbw_List,3)="e",IF(AND(#REF!="Ja",#REF!="Ja"),"both",IF(#REF!="Ja","figures",IF(#REF!="Ja","free"))),VLOOKUP(VLOOKUP(L245,Wbw_List,3),Disziplinen,3)))</f>
        <v>0</v>
      </c>
    </row>
    <row r="246" spans="1:21" s="86" customFormat="1" ht="13.5" x14ac:dyDescent="0.35">
      <c r="A246" s="171">
        <v>240</v>
      </c>
      <c r="B246" s="144"/>
      <c r="C246" s="246"/>
      <c r="D246" s="143"/>
      <c r="E246" s="87"/>
      <c r="F246" s="88"/>
      <c r="G246" s="201"/>
      <c r="H246" s="203"/>
      <c r="I246" s="163"/>
      <c r="J246" s="89"/>
      <c r="K246" s="163"/>
      <c r="L246" s="90"/>
      <c r="M246" s="161"/>
      <c r="N246" s="169" t="str">
        <f>IF(H246&lt;&gt;"",VLOOKUP(H246,ListOfClubs,2,FALSE),"")</f>
        <v/>
      </c>
      <c r="O246" s="169" t="str">
        <f>IF(I246&lt;&gt;"",VLOOKUP(I246,Verband,2,FALSE),"")</f>
        <v/>
      </c>
      <c r="P246" s="156" t="str">
        <f t="shared" si="6"/>
        <v/>
      </c>
      <c r="Q246" s="172" t="b">
        <f t="shared" si="7"/>
        <v>0</v>
      </c>
      <c r="R246" s="173" t="str">
        <f>IF(E246&lt;&gt;"",F246&amp;" "&amp;E246,"FALSCH")</f>
        <v>FALSCH</v>
      </c>
      <c r="S246" s="173" t="str">
        <f>IF(H246&lt;&gt;"",IFERROR(VLOOKUP(H246,ListOfClubs,1,FALSE),H246),"FALSCH")</f>
        <v>FALSCH</v>
      </c>
      <c r="T246" s="173" t="str">
        <f>IF(I246&lt;&gt;"",I246,"FALSCH")</f>
        <v>FALSCH</v>
      </c>
      <c r="U246" s="225" t="b">
        <f>IF(L246&lt;&gt;"",IF(VLOOKUP(L246,Wbw_List,3)="e",IF(AND(#REF!="Ja",#REF!="Ja"),"both",IF(#REF!="Ja","figures",IF(#REF!="Ja","free"))),VLOOKUP(VLOOKUP(L246,Wbw_List,3),Disziplinen,3)))</f>
        <v>0</v>
      </c>
    </row>
    <row r="247" spans="1:21" s="86" customFormat="1" ht="13.5" x14ac:dyDescent="0.35">
      <c r="A247" s="171">
        <v>241</v>
      </c>
      <c r="B247" s="144"/>
      <c r="C247" s="246"/>
      <c r="D247" s="143"/>
      <c r="E247" s="87"/>
      <c r="F247" s="88"/>
      <c r="G247" s="201"/>
      <c r="H247" s="203"/>
      <c r="I247" s="163"/>
      <c r="J247" s="89"/>
      <c r="K247" s="163"/>
      <c r="L247" s="90"/>
      <c r="M247" s="161"/>
      <c r="N247" s="169" t="str">
        <f>IF(H247&lt;&gt;"",VLOOKUP(H247,ListOfClubs,2,FALSE),"")</f>
        <v/>
      </c>
      <c r="O247" s="169" t="str">
        <f>IF(I247&lt;&gt;"",VLOOKUP(I247,Verband,2,FALSE),"")</f>
        <v/>
      </c>
      <c r="P247" s="156" t="str">
        <f t="shared" si="6"/>
        <v/>
      </c>
      <c r="Q247" s="172" t="b">
        <f t="shared" si="7"/>
        <v>0</v>
      </c>
      <c r="R247" s="173" t="str">
        <f>IF(E247&lt;&gt;"",F247&amp;" "&amp;E247,"FALSCH")</f>
        <v>FALSCH</v>
      </c>
      <c r="S247" s="173" t="str">
        <f>IF(H247&lt;&gt;"",IFERROR(VLOOKUP(H247,ListOfClubs,1,FALSE),H247),"FALSCH")</f>
        <v>FALSCH</v>
      </c>
      <c r="T247" s="173" t="str">
        <f>IF(I247&lt;&gt;"",I247,"FALSCH")</f>
        <v>FALSCH</v>
      </c>
      <c r="U247" s="225" t="b">
        <f>IF(L247&lt;&gt;"",IF(VLOOKUP(L247,Wbw_List,3)="e",IF(AND(#REF!="Ja",#REF!="Ja"),"both",IF(#REF!="Ja","figures",IF(#REF!="Ja","free"))),VLOOKUP(VLOOKUP(L247,Wbw_List,3),Disziplinen,3)))</f>
        <v>0</v>
      </c>
    </row>
    <row r="248" spans="1:21" s="86" customFormat="1" ht="13.5" x14ac:dyDescent="0.35">
      <c r="A248" s="171">
        <v>242</v>
      </c>
      <c r="B248" s="144"/>
      <c r="C248" s="246"/>
      <c r="D248" s="143"/>
      <c r="E248" s="87"/>
      <c r="F248" s="88"/>
      <c r="G248" s="201"/>
      <c r="H248" s="203"/>
      <c r="I248" s="163"/>
      <c r="J248" s="89"/>
      <c r="K248" s="163"/>
      <c r="L248" s="90"/>
      <c r="M248" s="161"/>
      <c r="N248" s="169" t="str">
        <f>IF(H248&lt;&gt;"",VLOOKUP(H248,ListOfClubs,2,FALSE),"")</f>
        <v/>
      </c>
      <c r="O248" s="169" t="str">
        <f>IF(I248&lt;&gt;"",VLOOKUP(I248,Verband,2,FALSE),"")</f>
        <v/>
      </c>
      <c r="P248" s="156" t="str">
        <f t="shared" si="6"/>
        <v/>
      </c>
      <c r="Q248" s="172" t="b">
        <f t="shared" si="7"/>
        <v>0</v>
      </c>
      <c r="R248" s="173" t="str">
        <f>IF(E248&lt;&gt;"",F248&amp;" "&amp;E248,"FALSCH")</f>
        <v>FALSCH</v>
      </c>
      <c r="S248" s="173" t="str">
        <f>IF(H248&lt;&gt;"",IFERROR(VLOOKUP(H248,ListOfClubs,1,FALSE),H248),"FALSCH")</f>
        <v>FALSCH</v>
      </c>
      <c r="T248" s="173" t="str">
        <f>IF(I248&lt;&gt;"",I248,"FALSCH")</f>
        <v>FALSCH</v>
      </c>
      <c r="U248" s="225" t="b">
        <f>IF(L248&lt;&gt;"",IF(VLOOKUP(L248,Wbw_List,3)="e",IF(AND(#REF!="Ja",#REF!="Ja"),"both",IF(#REF!="Ja","figures",IF(#REF!="Ja","free"))),VLOOKUP(VLOOKUP(L248,Wbw_List,3),Disziplinen,3)))</f>
        <v>0</v>
      </c>
    </row>
    <row r="249" spans="1:21" s="86" customFormat="1" ht="13.5" x14ac:dyDescent="0.35">
      <c r="A249" s="171">
        <v>243</v>
      </c>
      <c r="B249" s="144"/>
      <c r="C249" s="246"/>
      <c r="D249" s="143"/>
      <c r="E249" s="87"/>
      <c r="F249" s="88"/>
      <c r="G249" s="201"/>
      <c r="H249" s="203"/>
      <c r="I249" s="163"/>
      <c r="J249" s="89"/>
      <c r="K249" s="163"/>
      <c r="L249" s="90"/>
      <c r="M249" s="161"/>
      <c r="N249" s="169" t="str">
        <f>IF(H249&lt;&gt;"",VLOOKUP(H249,ListOfClubs,2,FALSE),"")</f>
        <v/>
      </c>
      <c r="O249" s="169" t="str">
        <f>IF(I249&lt;&gt;"",VLOOKUP(I249,Verband,2,FALSE),"")</f>
        <v/>
      </c>
      <c r="P249" s="156" t="str">
        <f t="shared" si="6"/>
        <v/>
      </c>
      <c r="Q249" s="172" t="b">
        <f t="shared" si="7"/>
        <v>0</v>
      </c>
      <c r="R249" s="173" t="str">
        <f>IF(E249&lt;&gt;"",F249&amp;" "&amp;E249,"FALSCH")</f>
        <v>FALSCH</v>
      </c>
      <c r="S249" s="173" t="str">
        <f>IF(H249&lt;&gt;"",IFERROR(VLOOKUP(H249,ListOfClubs,1,FALSE),H249),"FALSCH")</f>
        <v>FALSCH</v>
      </c>
      <c r="T249" s="173" t="str">
        <f>IF(I249&lt;&gt;"",I249,"FALSCH")</f>
        <v>FALSCH</v>
      </c>
      <c r="U249" s="225" t="b">
        <f>IF(L249&lt;&gt;"",IF(VLOOKUP(L249,Wbw_List,3)="e",IF(AND(#REF!="Ja",#REF!="Ja"),"both",IF(#REF!="Ja","figures",IF(#REF!="Ja","free"))),VLOOKUP(VLOOKUP(L249,Wbw_List,3),Disziplinen,3)))</f>
        <v>0</v>
      </c>
    </row>
    <row r="250" spans="1:21" s="86" customFormat="1" ht="13.5" x14ac:dyDescent="0.35">
      <c r="A250" s="171">
        <v>244</v>
      </c>
      <c r="B250" s="144"/>
      <c r="C250" s="246"/>
      <c r="D250" s="143"/>
      <c r="E250" s="87"/>
      <c r="F250" s="88"/>
      <c r="G250" s="201"/>
      <c r="H250" s="203"/>
      <c r="I250" s="163"/>
      <c r="J250" s="89"/>
      <c r="K250" s="163"/>
      <c r="L250" s="90"/>
      <c r="M250" s="161"/>
      <c r="N250" s="169" t="str">
        <f>IF(H250&lt;&gt;"",VLOOKUP(H250,ListOfClubs,2,FALSE),"")</f>
        <v/>
      </c>
      <c r="O250" s="169" t="str">
        <f>IF(I250&lt;&gt;"",VLOOKUP(I250,Verband,2,FALSE),"")</f>
        <v/>
      </c>
      <c r="P250" s="156" t="str">
        <f t="shared" si="6"/>
        <v/>
      </c>
      <c r="Q250" s="172" t="b">
        <f t="shared" si="7"/>
        <v>0</v>
      </c>
      <c r="R250" s="173" t="str">
        <f>IF(E250&lt;&gt;"",F250&amp;" "&amp;E250,"FALSCH")</f>
        <v>FALSCH</v>
      </c>
      <c r="S250" s="173" t="str">
        <f>IF(H250&lt;&gt;"",IFERROR(VLOOKUP(H250,ListOfClubs,1,FALSE),H250),"FALSCH")</f>
        <v>FALSCH</v>
      </c>
      <c r="T250" s="173" t="str">
        <f>IF(I250&lt;&gt;"",I250,"FALSCH")</f>
        <v>FALSCH</v>
      </c>
      <c r="U250" s="225" t="b">
        <f>IF(L250&lt;&gt;"",IF(VLOOKUP(L250,Wbw_List,3)="e",IF(AND(#REF!="Ja",#REF!="Ja"),"both",IF(#REF!="Ja","figures",IF(#REF!="Ja","free"))),VLOOKUP(VLOOKUP(L250,Wbw_List,3),Disziplinen,3)))</f>
        <v>0</v>
      </c>
    </row>
    <row r="251" spans="1:21" s="86" customFormat="1" ht="13.5" x14ac:dyDescent="0.35">
      <c r="A251" s="171">
        <v>245</v>
      </c>
      <c r="B251" s="144"/>
      <c r="C251" s="246"/>
      <c r="D251" s="143"/>
      <c r="E251" s="87"/>
      <c r="F251" s="88"/>
      <c r="G251" s="201"/>
      <c r="H251" s="203"/>
      <c r="I251" s="163"/>
      <c r="J251" s="89"/>
      <c r="K251" s="163"/>
      <c r="L251" s="90"/>
      <c r="M251" s="161"/>
      <c r="N251" s="169" t="str">
        <f>IF(H251&lt;&gt;"",VLOOKUP(H251,ListOfClubs,2,FALSE),"")</f>
        <v/>
      </c>
      <c r="O251" s="169" t="str">
        <f>IF(I251&lt;&gt;"",VLOOKUP(I251,Verband,2,FALSE),"")</f>
        <v/>
      </c>
      <c r="P251" s="156" t="str">
        <f t="shared" si="6"/>
        <v/>
      </c>
      <c r="Q251" s="172" t="b">
        <f t="shared" si="7"/>
        <v>0</v>
      </c>
      <c r="R251" s="173" t="str">
        <f>IF(E251&lt;&gt;"",F251&amp;" "&amp;E251,"FALSCH")</f>
        <v>FALSCH</v>
      </c>
      <c r="S251" s="173" t="str">
        <f>IF(H251&lt;&gt;"",IFERROR(VLOOKUP(H251,ListOfClubs,1,FALSE),H251),"FALSCH")</f>
        <v>FALSCH</v>
      </c>
      <c r="T251" s="173" t="str">
        <f>IF(I251&lt;&gt;"",I251,"FALSCH")</f>
        <v>FALSCH</v>
      </c>
      <c r="U251" s="225" t="b">
        <f>IF(L251&lt;&gt;"",IF(VLOOKUP(L251,Wbw_List,3)="e",IF(AND(#REF!="Ja",#REF!="Ja"),"both",IF(#REF!="Ja","figures",IF(#REF!="Ja","free"))),VLOOKUP(VLOOKUP(L251,Wbw_List,3),Disziplinen,3)))</f>
        <v>0</v>
      </c>
    </row>
    <row r="252" spans="1:21" s="86" customFormat="1" ht="13.5" x14ac:dyDescent="0.35">
      <c r="A252" s="171">
        <v>246</v>
      </c>
      <c r="B252" s="144"/>
      <c r="C252" s="246"/>
      <c r="D252" s="143"/>
      <c r="E252" s="87"/>
      <c r="F252" s="88"/>
      <c r="G252" s="201"/>
      <c r="H252" s="203"/>
      <c r="I252" s="163"/>
      <c r="J252" s="89"/>
      <c r="K252" s="163"/>
      <c r="L252" s="90"/>
      <c r="M252" s="161"/>
      <c r="N252" s="169" t="str">
        <f>IF(H252&lt;&gt;"",VLOOKUP(H252,ListOfClubs,2,FALSE),"")</f>
        <v/>
      </c>
      <c r="O252" s="169" t="str">
        <f>IF(I252&lt;&gt;"",VLOOKUP(I252,Verband,2,FALSE),"")</f>
        <v/>
      </c>
      <c r="P252" s="156" t="str">
        <f t="shared" si="6"/>
        <v/>
      </c>
      <c r="Q252" s="172" t="b">
        <f t="shared" si="7"/>
        <v>0</v>
      </c>
      <c r="R252" s="173" t="str">
        <f>IF(E252&lt;&gt;"",F252&amp;" "&amp;E252,"FALSCH")</f>
        <v>FALSCH</v>
      </c>
      <c r="S252" s="173" t="str">
        <f>IF(H252&lt;&gt;"",IFERROR(VLOOKUP(H252,ListOfClubs,1,FALSE),H252),"FALSCH")</f>
        <v>FALSCH</v>
      </c>
      <c r="T252" s="173" t="str">
        <f>IF(I252&lt;&gt;"",I252,"FALSCH")</f>
        <v>FALSCH</v>
      </c>
      <c r="U252" s="225" t="b">
        <f>IF(L252&lt;&gt;"",IF(VLOOKUP(L252,Wbw_List,3)="e",IF(AND(#REF!="Ja",#REF!="Ja"),"both",IF(#REF!="Ja","figures",IF(#REF!="Ja","free"))),VLOOKUP(VLOOKUP(L252,Wbw_List,3),Disziplinen,3)))</f>
        <v>0</v>
      </c>
    </row>
    <row r="253" spans="1:21" s="86" customFormat="1" ht="13.5" x14ac:dyDescent="0.35">
      <c r="A253" s="171">
        <v>247</v>
      </c>
      <c r="B253" s="144"/>
      <c r="C253" s="246"/>
      <c r="D253" s="143"/>
      <c r="E253" s="87"/>
      <c r="F253" s="88"/>
      <c r="G253" s="201"/>
      <c r="H253" s="203"/>
      <c r="I253" s="163"/>
      <c r="J253" s="89"/>
      <c r="K253" s="163"/>
      <c r="L253" s="90"/>
      <c r="M253" s="161"/>
      <c r="N253" s="169" t="str">
        <f>IF(H253&lt;&gt;"",VLOOKUP(H253,ListOfClubs,2,FALSE),"")</f>
        <v/>
      </c>
      <c r="O253" s="169" t="str">
        <f>IF(I253&lt;&gt;"",VLOOKUP(I253,Verband,2,FALSE),"")</f>
        <v/>
      </c>
      <c r="P253" s="156" t="str">
        <f t="shared" si="6"/>
        <v/>
      </c>
      <c r="Q253" s="172" t="b">
        <f t="shared" si="7"/>
        <v>0</v>
      </c>
      <c r="R253" s="173" t="str">
        <f>IF(E253&lt;&gt;"",F253&amp;" "&amp;E253,"FALSCH")</f>
        <v>FALSCH</v>
      </c>
      <c r="S253" s="173" t="str">
        <f>IF(H253&lt;&gt;"",IFERROR(VLOOKUP(H253,ListOfClubs,1,FALSE),H253),"FALSCH")</f>
        <v>FALSCH</v>
      </c>
      <c r="T253" s="173" t="str">
        <f>IF(I253&lt;&gt;"",I253,"FALSCH")</f>
        <v>FALSCH</v>
      </c>
      <c r="U253" s="225" t="b">
        <f>IF(L253&lt;&gt;"",IF(VLOOKUP(L253,Wbw_List,3)="e",IF(AND(#REF!="Ja",#REF!="Ja"),"both",IF(#REF!="Ja","figures",IF(#REF!="Ja","free"))),VLOOKUP(VLOOKUP(L253,Wbw_List,3),Disziplinen,3)))</f>
        <v>0</v>
      </c>
    </row>
    <row r="254" spans="1:21" s="86" customFormat="1" ht="13.5" x14ac:dyDescent="0.35">
      <c r="A254" s="171">
        <v>248</v>
      </c>
      <c r="B254" s="144"/>
      <c r="C254" s="246"/>
      <c r="D254" s="143"/>
      <c r="E254" s="87"/>
      <c r="F254" s="88"/>
      <c r="G254" s="201"/>
      <c r="H254" s="203"/>
      <c r="I254" s="163"/>
      <c r="J254" s="89"/>
      <c r="K254" s="163"/>
      <c r="L254" s="90"/>
      <c r="M254" s="161"/>
      <c r="N254" s="169" t="str">
        <f>IF(H254&lt;&gt;"",VLOOKUP(H254,ListOfClubs,2,FALSE),"")</f>
        <v/>
      </c>
      <c r="O254" s="169" t="str">
        <f>IF(I254&lt;&gt;"",VLOOKUP(I254,Verband,2,FALSE),"")</f>
        <v/>
      </c>
      <c r="P254" s="156" t="str">
        <f t="shared" si="6"/>
        <v/>
      </c>
      <c r="Q254" s="172" t="b">
        <f t="shared" si="7"/>
        <v>0</v>
      </c>
      <c r="R254" s="173" t="str">
        <f>IF(E254&lt;&gt;"",F254&amp;" "&amp;E254,"FALSCH")</f>
        <v>FALSCH</v>
      </c>
      <c r="S254" s="173" t="str">
        <f>IF(H254&lt;&gt;"",IFERROR(VLOOKUP(H254,ListOfClubs,1,FALSE),H254),"FALSCH")</f>
        <v>FALSCH</v>
      </c>
      <c r="T254" s="173" t="str">
        <f>IF(I254&lt;&gt;"",I254,"FALSCH")</f>
        <v>FALSCH</v>
      </c>
      <c r="U254" s="225" t="b">
        <f>IF(L254&lt;&gt;"",IF(VLOOKUP(L254,Wbw_List,3)="e",IF(AND(#REF!="Ja",#REF!="Ja"),"both",IF(#REF!="Ja","figures",IF(#REF!="Ja","free"))),VLOOKUP(VLOOKUP(L254,Wbw_List,3),Disziplinen,3)))</f>
        <v>0</v>
      </c>
    </row>
    <row r="255" spans="1:21" s="86" customFormat="1" ht="13.5" x14ac:dyDescent="0.35">
      <c r="A255" s="171">
        <v>249</v>
      </c>
      <c r="B255" s="144"/>
      <c r="C255" s="246"/>
      <c r="D255" s="143"/>
      <c r="E255" s="87"/>
      <c r="F255" s="88"/>
      <c r="G255" s="201"/>
      <c r="H255" s="203"/>
      <c r="I255" s="163"/>
      <c r="J255" s="89"/>
      <c r="K255" s="163"/>
      <c r="L255" s="90"/>
      <c r="M255" s="161"/>
      <c r="N255" s="169" t="str">
        <f>IF(H255&lt;&gt;"",VLOOKUP(H255,ListOfClubs,2,FALSE),"")</f>
        <v/>
      </c>
      <c r="O255" s="169" t="str">
        <f>IF(I255&lt;&gt;"",VLOOKUP(I255,Verband,2,FALSE),"")</f>
        <v/>
      </c>
      <c r="P255" s="156" t="str">
        <f t="shared" si="6"/>
        <v/>
      </c>
      <c r="Q255" s="172" t="b">
        <f t="shared" si="7"/>
        <v>0</v>
      </c>
      <c r="R255" s="173" t="str">
        <f>IF(E255&lt;&gt;"",F255&amp;" "&amp;E255,"FALSCH")</f>
        <v>FALSCH</v>
      </c>
      <c r="S255" s="173" t="str">
        <f>IF(H255&lt;&gt;"",IFERROR(VLOOKUP(H255,ListOfClubs,1,FALSE),H255),"FALSCH")</f>
        <v>FALSCH</v>
      </c>
      <c r="T255" s="173" t="str">
        <f>IF(I255&lt;&gt;"",I255,"FALSCH")</f>
        <v>FALSCH</v>
      </c>
      <c r="U255" s="225" t="b">
        <f>IF(L255&lt;&gt;"",IF(VLOOKUP(L255,Wbw_List,3)="e",IF(AND(#REF!="Ja",#REF!="Ja"),"both",IF(#REF!="Ja","figures",IF(#REF!="Ja","free"))),VLOOKUP(VLOOKUP(L255,Wbw_List,3),Disziplinen,3)))</f>
        <v>0</v>
      </c>
    </row>
    <row r="256" spans="1:21" s="86" customFormat="1" ht="13.5" x14ac:dyDescent="0.35">
      <c r="A256" s="171">
        <v>250</v>
      </c>
      <c r="B256" s="144"/>
      <c r="C256" s="246"/>
      <c r="D256" s="143"/>
      <c r="E256" s="87"/>
      <c r="F256" s="88"/>
      <c r="G256" s="201"/>
      <c r="H256" s="203"/>
      <c r="I256" s="163"/>
      <c r="J256" s="89"/>
      <c r="K256" s="163"/>
      <c r="L256" s="90"/>
      <c r="M256" s="161"/>
      <c r="N256" s="169" t="str">
        <f>IF(H256&lt;&gt;"",VLOOKUP(H256,ListOfClubs,2,FALSE),"")</f>
        <v/>
      </c>
      <c r="O256" s="169" t="str">
        <f>IF(I256&lt;&gt;"",VLOOKUP(I256,Verband,2,FALSE),"")</f>
        <v/>
      </c>
      <c r="P256" s="156" t="str">
        <f t="shared" si="6"/>
        <v/>
      </c>
      <c r="Q256" s="172" t="b">
        <f t="shared" si="7"/>
        <v>0</v>
      </c>
      <c r="R256" s="173" t="str">
        <f>IF(E256&lt;&gt;"",F256&amp;" "&amp;E256,"FALSCH")</f>
        <v>FALSCH</v>
      </c>
      <c r="S256" s="173" t="str">
        <f>IF(H256&lt;&gt;"",IFERROR(VLOOKUP(H256,ListOfClubs,1,FALSE),H256),"FALSCH")</f>
        <v>FALSCH</v>
      </c>
      <c r="T256" s="173" t="str">
        <f>IF(I256&lt;&gt;"",I256,"FALSCH")</f>
        <v>FALSCH</v>
      </c>
      <c r="U256" s="225" t="b">
        <f>IF(L256&lt;&gt;"",IF(VLOOKUP(L256,Wbw_List,3)="e",IF(AND(#REF!="Ja",#REF!="Ja"),"both",IF(#REF!="Ja","figures",IF(#REF!="Ja","free"))),VLOOKUP(VLOOKUP(L256,Wbw_List,3),Disziplinen,3)))</f>
        <v>0</v>
      </c>
    </row>
    <row r="257" spans="1:21" s="86" customFormat="1" ht="13.5" x14ac:dyDescent="0.35">
      <c r="A257" s="171">
        <v>251</v>
      </c>
      <c r="B257" s="144"/>
      <c r="C257" s="246"/>
      <c r="D257" s="143"/>
      <c r="E257" s="87"/>
      <c r="F257" s="88"/>
      <c r="G257" s="201"/>
      <c r="H257" s="203"/>
      <c r="I257" s="163"/>
      <c r="J257" s="89"/>
      <c r="K257" s="163"/>
      <c r="L257" s="90"/>
      <c r="M257" s="161"/>
      <c r="N257" s="169" t="str">
        <f>IF(H257&lt;&gt;"",VLOOKUP(H257,ListOfClubs,2,FALSE),"")</f>
        <v/>
      </c>
      <c r="O257" s="169" t="str">
        <f>IF(I257&lt;&gt;"",VLOOKUP(I257,Verband,2,FALSE),"")</f>
        <v/>
      </c>
      <c r="P257" s="156" t="str">
        <f t="shared" si="6"/>
        <v/>
      </c>
      <c r="Q257" s="172" t="b">
        <f t="shared" si="7"/>
        <v>0</v>
      </c>
      <c r="R257" s="173" t="str">
        <f>IF(E257&lt;&gt;"",F257&amp;" "&amp;E257,"FALSCH")</f>
        <v>FALSCH</v>
      </c>
      <c r="S257" s="173" t="str">
        <f>IF(H257&lt;&gt;"",IFERROR(VLOOKUP(H257,ListOfClubs,1,FALSE),H257),"FALSCH")</f>
        <v>FALSCH</v>
      </c>
      <c r="T257" s="173" t="str">
        <f>IF(I257&lt;&gt;"",I257,"FALSCH")</f>
        <v>FALSCH</v>
      </c>
      <c r="U257" s="225" t="b">
        <f>IF(L257&lt;&gt;"",IF(VLOOKUP(L257,Wbw_List,3)="e",IF(AND(#REF!="Ja",#REF!="Ja"),"both",IF(#REF!="Ja","figures",IF(#REF!="Ja","free"))),VLOOKUP(VLOOKUP(L257,Wbw_List,3),Disziplinen,3)))</f>
        <v>0</v>
      </c>
    </row>
    <row r="258" spans="1:21" s="86" customFormat="1" ht="13.5" x14ac:dyDescent="0.35">
      <c r="A258" s="171">
        <v>252</v>
      </c>
      <c r="B258" s="144"/>
      <c r="C258" s="246"/>
      <c r="D258" s="143"/>
      <c r="E258" s="87"/>
      <c r="F258" s="88"/>
      <c r="G258" s="201"/>
      <c r="H258" s="203"/>
      <c r="I258" s="163"/>
      <c r="J258" s="89"/>
      <c r="K258" s="163"/>
      <c r="L258" s="90"/>
      <c r="M258" s="161"/>
      <c r="N258" s="169" t="str">
        <f>IF(H258&lt;&gt;"",VLOOKUP(H258,ListOfClubs,2,FALSE),"")</f>
        <v/>
      </c>
      <c r="O258" s="169" t="str">
        <f>IF(I258&lt;&gt;"",VLOOKUP(I258,Verband,2,FALSE),"")</f>
        <v/>
      </c>
      <c r="P258" s="156" t="str">
        <f t="shared" si="6"/>
        <v/>
      </c>
      <c r="Q258" s="172" t="b">
        <f t="shared" si="7"/>
        <v>0</v>
      </c>
      <c r="R258" s="173" t="str">
        <f>IF(E258&lt;&gt;"",F258&amp;" "&amp;E258,"FALSCH")</f>
        <v>FALSCH</v>
      </c>
      <c r="S258" s="173" t="str">
        <f>IF(H258&lt;&gt;"",IFERROR(VLOOKUP(H258,ListOfClubs,1,FALSE),H258),"FALSCH")</f>
        <v>FALSCH</v>
      </c>
      <c r="T258" s="173" t="str">
        <f>IF(I258&lt;&gt;"",I258,"FALSCH")</f>
        <v>FALSCH</v>
      </c>
      <c r="U258" s="225" t="b">
        <f>IF(L258&lt;&gt;"",IF(VLOOKUP(L258,Wbw_List,3)="e",IF(AND(#REF!="Ja",#REF!="Ja"),"both",IF(#REF!="Ja","figures",IF(#REF!="Ja","free"))),VLOOKUP(VLOOKUP(L258,Wbw_List,3),Disziplinen,3)))</f>
        <v>0</v>
      </c>
    </row>
    <row r="259" spans="1:21" s="86" customFormat="1" ht="13.5" x14ac:dyDescent="0.35">
      <c r="A259" s="171">
        <v>253</v>
      </c>
      <c r="B259" s="144"/>
      <c r="C259" s="246"/>
      <c r="D259" s="143"/>
      <c r="E259" s="87"/>
      <c r="F259" s="88"/>
      <c r="G259" s="201"/>
      <c r="H259" s="203"/>
      <c r="I259" s="163"/>
      <c r="J259" s="89"/>
      <c r="K259" s="163"/>
      <c r="L259" s="90"/>
      <c r="M259" s="161"/>
      <c r="N259" s="169" t="str">
        <f>IF(H259&lt;&gt;"",VLOOKUP(H259,ListOfClubs,2,FALSE),"")</f>
        <v/>
      </c>
      <c r="O259" s="169" t="str">
        <f>IF(I259&lt;&gt;"",VLOOKUP(I259,Verband,2,FALSE),"")</f>
        <v/>
      </c>
      <c r="P259" s="156" t="str">
        <f t="shared" si="6"/>
        <v/>
      </c>
      <c r="Q259" s="172" t="b">
        <f t="shared" si="7"/>
        <v>0</v>
      </c>
      <c r="R259" s="173" t="str">
        <f>IF(E259&lt;&gt;"",F259&amp;" "&amp;E259,"FALSCH")</f>
        <v>FALSCH</v>
      </c>
      <c r="S259" s="173" t="str">
        <f>IF(H259&lt;&gt;"",IFERROR(VLOOKUP(H259,ListOfClubs,1,FALSE),H259),"FALSCH")</f>
        <v>FALSCH</v>
      </c>
      <c r="T259" s="173" t="str">
        <f>IF(I259&lt;&gt;"",I259,"FALSCH")</f>
        <v>FALSCH</v>
      </c>
      <c r="U259" s="225" t="b">
        <f>IF(L259&lt;&gt;"",IF(VLOOKUP(L259,Wbw_List,3)="e",IF(AND(#REF!="Ja",#REF!="Ja"),"both",IF(#REF!="Ja","figures",IF(#REF!="Ja","free"))),VLOOKUP(VLOOKUP(L259,Wbw_List,3),Disziplinen,3)))</f>
        <v>0</v>
      </c>
    </row>
    <row r="260" spans="1:21" s="86" customFormat="1" ht="13.5" x14ac:dyDescent="0.35">
      <c r="A260" s="171">
        <v>254</v>
      </c>
      <c r="B260" s="144"/>
      <c r="C260" s="246"/>
      <c r="D260" s="143"/>
      <c r="E260" s="87"/>
      <c r="F260" s="88"/>
      <c r="G260" s="201"/>
      <c r="H260" s="203"/>
      <c r="I260" s="163"/>
      <c r="J260" s="89"/>
      <c r="K260" s="163"/>
      <c r="L260" s="90"/>
      <c r="M260" s="161"/>
      <c r="N260" s="169" t="str">
        <f>IF(H260&lt;&gt;"",VLOOKUP(H260,ListOfClubs,2,FALSE),"")</f>
        <v/>
      </c>
      <c r="O260" s="169" t="str">
        <f>IF(I260&lt;&gt;"",VLOOKUP(I260,Verband,2,FALSE),"")</f>
        <v/>
      </c>
      <c r="P260" s="156" t="str">
        <f t="shared" si="6"/>
        <v/>
      </c>
      <c r="Q260" s="172" t="b">
        <f t="shared" si="7"/>
        <v>0</v>
      </c>
      <c r="R260" s="173" t="str">
        <f>IF(E260&lt;&gt;"",F260&amp;" "&amp;E260,"FALSCH")</f>
        <v>FALSCH</v>
      </c>
      <c r="S260" s="173" t="str">
        <f>IF(H260&lt;&gt;"",IFERROR(VLOOKUP(H260,ListOfClubs,1,FALSE),H260),"FALSCH")</f>
        <v>FALSCH</v>
      </c>
      <c r="T260" s="173" t="str">
        <f>IF(I260&lt;&gt;"",I260,"FALSCH")</f>
        <v>FALSCH</v>
      </c>
      <c r="U260" s="225" t="b">
        <f>IF(L260&lt;&gt;"",IF(VLOOKUP(L260,Wbw_List,3)="e",IF(AND(#REF!="Ja",#REF!="Ja"),"both",IF(#REF!="Ja","figures",IF(#REF!="Ja","free"))),VLOOKUP(VLOOKUP(L260,Wbw_List,3),Disziplinen,3)))</f>
        <v>0</v>
      </c>
    </row>
    <row r="261" spans="1:21" s="86" customFormat="1" ht="13.5" x14ac:dyDescent="0.35">
      <c r="A261" s="171">
        <v>255</v>
      </c>
      <c r="B261" s="144"/>
      <c r="C261" s="246"/>
      <c r="D261" s="143"/>
      <c r="E261" s="87"/>
      <c r="F261" s="88"/>
      <c r="G261" s="201"/>
      <c r="H261" s="203"/>
      <c r="I261" s="163"/>
      <c r="J261" s="89"/>
      <c r="K261" s="163"/>
      <c r="L261" s="90"/>
      <c r="M261" s="161"/>
      <c r="N261" s="169" t="str">
        <f>IF(H261&lt;&gt;"",VLOOKUP(H261,ListOfClubs,2,FALSE),"")</f>
        <v/>
      </c>
      <c r="O261" s="169" t="str">
        <f>IF(I261&lt;&gt;"",VLOOKUP(I261,Verband,2,FALSE),"")</f>
        <v/>
      </c>
      <c r="P261" s="156" t="str">
        <f t="shared" si="6"/>
        <v/>
      </c>
      <c r="Q261" s="172" t="b">
        <f t="shared" si="7"/>
        <v>0</v>
      </c>
      <c r="R261" s="173" t="str">
        <f>IF(E261&lt;&gt;"",F261&amp;" "&amp;E261,"FALSCH")</f>
        <v>FALSCH</v>
      </c>
      <c r="S261" s="173" t="str">
        <f>IF(H261&lt;&gt;"",IFERROR(VLOOKUP(H261,ListOfClubs,1,FALSE),H261),"FALSCH")</f>
        <v>FALSCH</v>
      </c>
      <c r="T261" s="173" t="str">
        <f>IF(I261&lt;&gt;"",I261,"FALSCH")</f>
        <v>FALSCH</v>
      </c>
      <c r="U261" s="225" t="b">
        <f>IF(L261&lt;&gt;"",IF(VLOOKUP(L261,Wbw_List,3)="e",IF(AND(#REF!="Ja",#REF!="Ja"),"both",IF(#REF!="Ja","figures",IF(#REF!="Ja","free"))),VLOOKUP(VLOOKUP(L261,Wbw_List,3),Disziplinen,3)))</f>
        <v>0</v>
      </c>
    </row>
    <row r="262" spans="1:21" s="86" customFormat="1" ht="13.5" x14ac:dyDescent="0.35">
      <c r="A262" s="171">
        <v>256</v>
      </c>
      <c r="B262" s="144"/>
      <c r="C262" s="246"/>
      <c r="D262" s="143"/>
      <c r="E262" s="87"/>
      <c r="F262" s="88"/>
      <c r="G262" s="201"/>
      <c r="H262" s="203"/>
      <c r="I262" s="163"/>
      <c r="J262" s="89"/>
      <c r="K262" s="163"/>
      <c r="L262" s="90"/>
      <c r="M262" s="161"/>
      <c r="N262" s="169" t="str">
        <f>IF(H262&lt;&gt;"",VLOOKUP(H262,ListOfClubs,2,FALSE),"")</f>
        <v/>
      </c>
      <c r="O262" s="169" t="str">
        <f>IF(I262&lt;&gt;"",VLOOKUP(I262,Verband,2,FALSE),"")</f>
        <v/>
      </c>
      <c r="P262" s="156" t="str">
        <f t="shared" si="6"/>
        <v/>
      </c>
      <c r="Q262" s="172" t="b">
        <f t="shared" si="7"/>
        <v>0</v>
      </c>
      <c r="R262" s="173" t="str">
        <f>IF(E262&lt;&gt;"",F262&amp;" "&amp;E262,"FALSCH")</f>
        <v>FALSCH</v>
      </c>
      <c r="S262" s="173" t="str">
        <f>IF(H262&lt;&gt;"",IFERROR(VLOOKUP(H262,ListOfClubs,1,FALSE),H262),"FALSCH")</f>
        <v>FALSCH</v>
      </c>
      <c r="T262" s="173" t="str">
        <f>IF(I262&lt;&gt;"",I262,"FALSCH")</f>
        <v>FALSCH</v>
      </c>
      <c r="U262" s="225" t="b">
        <f>IF(L262&lt;&gt;"",IF(VLOOKUP(L262,Wbw_List,3)="e",IF(AND(#REF!="Ja",#REF!="Ja"),"both",IF(#REF!="Ja","figures",IF(#REF!="Ja","free"))),VLOOKUP(VLOOKUP(L262,Wbw_List,3),Disziplinen,3)))</f>
        <v>0</v>
      </c>
    </row>
    <row r="263" spans="1:21" s="86" customFormat="1" ht="13.5" x14ac:dyDescent="0.35">
      <c r="A263" s="171">
        <v>257</v>
      </c>
      <c r="B263" s="144"/>
      <c r="C263" s="246"/>
      <c r="D263" s="143"/>
      <c r="E263" s="87"/>
      <c r="F263" s="88"/>
      <c r="G263" s="201"/>
      <c r="H263" s="203"/>
      <c r="I263" s="163"/>
      <c r="J263" s="89"/>
      <c r="K263" s="163"/>
      <c r="L263" s="90"/>
      <c r="M263" s="161"/>
      <c r="N263" s="169" t="str">
        <f>IF(H263&lt;&gt;"",VLOOKUP(H263,ListOfClubs,2,FALSE),"")</f>
        <v/>
      </c>
      <c r="O263" s="169" t="str">
        <f>IF(I263&lt;&gt;"",VLOOKUP(I263,Verband,2,FALSE),"")</f>
        <v/>
      </c>
      <c r="P263" s="156" t="str">
        <f t="shared" ref="P263:P326" si="8">IF(L263&lt;&gt;"",VLOOKUP(L263,Wbw_List,2,FALSE),"")</f>
        <v/>
      </c>
      <c r="Q263" s="172" t="b">
        <f t="shared" ref="Q263:Q326" si="9">IF(L263&lt;&gt;"",VLOOKUP(L263,Wbw_List,5))</f>
        <v>0</v>
      </c>
      <c r="R263" s="173" t="str">
        <f>IF(E263&lt;&gt;"",F263&amp;" "&amp;E263,"FALSCH")</f>
        <v>FALSCH</v>
      </c>
      <c r="S263" s="173" t="str">
        <f>IF(H263&lt;&gt;"",IFERROR(VLOOKUP(H263,ListOfClubs,1,FALSE),H263),"FALSCH")</f>
        <v>FALSCH</v>
      </c>
      <c r="T263" s="173" t="str">
        <f>IF(I263&lt;&gt;"",I263,"FALSCH")</f>
        <v>FALSCH</v>
      </c>
      <c r="U263" s="225" t="b">
        <f>IF(L263&lt;&gt;"",IF(VLOOKUP(L263,Wbw_List,3)="e",IF(AND(#REF!="Ja",#REF!="Ja"),"both",IF(#REF!="Ja","figures",IF(#REF!="Ja","free"))),VLOOKUP(VLOOKUP(L263,Wbw_List,3),Disziplinen,3)))</f>
        <v>0</v>
      </c>
    </row>
    <row r="264" spans="1:21" s="86" customFormat="1" ht="13.5" x14ac:dyDescent="0.35">
      <c r="A264" s="171">
        <v>258</v>
      </c>
      <c r="B264" s="144"/>
      <c r="C264" s="246"/>
      <c r="D264" s="143"/>
      <c r="E264" s="87"/>
      <c r="F264" s="88"/>
      <c r="G264" s="201"/>
      <c r="H264" s="203"/>
      <c r="I264" s="163"/>
      <c r="J264" s="89"/>
      <c r="K264" s="163"/>
      <c r="L264" s="90"/>
      <c r="M264" s="161"/>
      <c r="N264" s="169" t="str">
        <f>IF(H264&lt;&gt;"",VLOOKUP(H264,ListOfClubs,2,FALSE),"")</f>
        <v/>
      </c>
      <c r="O264" s="169" t="str">
        <f>IF(I264&lt;&gt;"",VLOOKUP(I264,Verband,2,FALSE),"")</f>
        <v/>
      </c>
      <c r="P264" s="156" t="str">
        <f t="shared" si="8"/>
        <v/>
      </c>
      <c r="Q264" s="172" t="b">
        <f t="shared" si="9"/>
        <v>0</v>
      </c>
      <c r="R264" s="173" t="str">
        <f>IF(E264&lt;&gt;"",F264&amp;" "&amp;E264,"FALSCH")</f>
        <v>FALSCH</v>
      </c>
      <c r="S264" s="173" t="str">
        <f>IF(H264&lt;&gt;"",IFERROR(VLOOKUP(H264,ListOfClubs,1,FALSE),H264),"FALSCH")</f>
        <v>FALSCH</v>
      </c>
      <c r="T264" s="173" t="str">
        <f>IF(I264&lt;&gt;"",I264,"FALSCH")</f>
        <v>FALSCH</v>
      </c>
      <c r="U264" s="225" t="b">
        <f>IF(L264&lt;&gt;"",IF(VLOOKUP(L264,Wbw_List,3)="e",IF(AND(#REF!="Ja",#REF!="Ja"),"both",IF(#REF!="Ja","figures",IF(#REF!="Ja","free"))),VLOOKUP(VLOOKUP(L264,Wbw_List,3),Disziplinen,3)))</f>
        <v>0</v>
      </c>
    </row>
    <row r="265" spans="1:21" s="86" customFormat="1" ht="13.5" x14ac:dyDescent="0.35">
      <c r="A265" s="171">
        <v>259</v>
      </c>
      <c r="B265" s="144"/>
      <c r="C265" s="246"/>
      <c r="D265" s="143"/>
      <c r="E265" s="87"/>
      <c r="F265" s="88"/>
      <c r="G265" s="201"/>
      <c r="H265" s="203"/>
      <c r="I265" s="163"/>
      <c r="J265" s="89"/>
      <c r="K265" s="163"/>
      <c r="L265" s="90"/>
      <c r="M265" s="161"/>
      <c r="N265" s="169" t="str">
        <f>IF(H265&lt;&gt;"",VLOOKUP(H265,ListOfClubs,2,FALSE),"")</f>
        <v/>
      </c>
      <c r="O265" s="169" t="str">
        <f>IF(I265&lt;&gt;"",VLOOKUP(I265,Verband,2,FALSE),"")</f>
        <v/>
      </c>
      <c r="P265" s="156" t="str">
        <f t="shared" si="8"/>
        <v/>
      </c>
      <c r="Q265" s="172" t="b">
        <f t="shared" si="9"/>
        <v>0</v>
      </c>
      <c r="R265" s="173" t="str">
        <f>IF(E265&lt;&gt;"",F265&amp;" "&amp;E265,"FALSCH")</f>
        <v>FALSCH</v>
      </c>
      <c r="S265" s="173" t="str">
        <f>IF(H265&lt;&gt;"",IFERROR(VLOOKUP(H265,ListOfClubs,1,FALSE),H265),"FALSCH")</f>
        <v>FALSCH</v>
      </c>
      <c r="T265" s="173" t="str">
        <f>IF(I265&lt;&gt;"",I265,"FALSCH")</f>
        <v>FALSCH</v>
      </c>
      <c r="U265" s="225" t="b">
        <f>IF(L265&lt;&gt;"",IF(VLOOKUP(L265,Wbw_List,3)="e",IF(AND(#REF!="Ja",#REF!="Ja"),"both",IF(#REF!="Ja","figures",IF(#REF!="Ja","free"))),VLOOKUP(VLOOKUP(L265,Wbw_List,3),Disziplinen,3)))</f>
        <v>0</v>
      </c>
    </row>
    <row r="266" spans="1:21" s="86" customFormat="1" ht="13.5" x14ac:dyDescent="0.35">
      <c r="A266" s="171">
        <v>260</v>
      </c>
      <c r="B266" s="144"/>
      <c r="C266" s="246"/>
      <c r="D266" s="143"/>
      <c r="E266" s="87"/>
      <c r="F266" s="88"/>
      <c r="G266" s="201"/>
      <c r="H266" s="203"/>
      <c r="I266" s="163"/>
      <c r="J266" s="89"/>
      <c r="K266" s="163"/>
      <c r="L266" s="90"/>
      <c r="M266" s="161"/>
      <c r="N266" s="169" t="str">
        <f>IF(H266&lt;&gt;"",VLOOKUP(H266,ListOfClubs,2,FALSE),"")</f>
        <v/>
      </c>
      <c r="O266" s="169" t="str">
        <f>IF(I266&lt;&gt;"",VLOOKUP(I266,Verband,2,FALSE),"")</f>
        <v/>
      </c>
      <c r="P266" s="156" t="str">
        <f t="shared" si="8"/>
        <v/>
      </c>
      <c r="Q266" s="172" t="b">
        <f t="shared" si="9"/>
        <v>0</v>
      </c>
      <c r="R266" s="173" t="str">
        <f>IF(E266&lt;&gt;"",F266&amp;" "&amp;E266,"FALSCH")</f>
        <v>FALSCH</v>
      </c>
      <c r="S266" s="173" t="str">
        <f>IF(H266&lt;&gt;"",IFERROR(VLOOKUP(H266,ListOfClubs,1,FALSE),H266),"FALSCH")</f>
        <v>FALSCH</v>
      </c>
      <c r="T266" s="173" t="str">
        <f>IF(I266&lt;&gt;"",I266,"FALSCH")</f>
        <v>FALSCH</v>
      </c>
      <c r="U266" s="225" t="b">
        <f>IF(L266&lt;&gt;"",IF(VLOOKUP(L266,Wbw_List,3)="e",IF(AND(#REF!="Ja",#REF!="Ja"),"both",IF(#REF!="Ja","figures",IF(#REF!="Ja","free"))),VLOOKUP(VLOOKUP(L266,Wbw_List,3),Disziplinen,3)))</f>
        <v>0</v>
      </c>
    </row>
    <row r="267" spans="1:21" s="86" customFormat="1" ht="13.5" x14ac:dyDescent="0.35">
      <c r="A267" s="171">
        <v>261</v>
      </c>
      <c r="B267" s="144"/>
      <c r="C267" s="246"/>
      <c r="D267" s="143"/>
      <c r="E267" s="87"/>
      <c r="F267" s="88"/>
      <c r="G267" s="201"/>
      <c r="H267" s="203"/>
      <c r="I267" s="163"/>
      <c r="J267" s="89"/>
      <c r="K267" s="163"/>
      <c r="L267" s="90"/>
      <c r="M267" s="161"/>
      <c r="N267" s="169" t="str">
        <f>IF(H267&lt;&gt;"",VLOOKUP(H267,ListOfClubs,2,FALSE),"")</f>
        <v/>
      </c>
      <c r="O267" s="169" t="str">
        <f>IF(I267&lt;&gt;"",VLOOKUP(I267,Verband,2,FALSE),"")</f>
        <v/>
      </c>
      <c r="P267" s="156" t="str">
        <f t="shared" si="8"/>
        <v/>
      </c>
      <c r="Q267" s="172" t="b">
        <f t="shared" si="9"/>
        <v>0</v>
      </c>
      <c r="R267" s="173" t="str">
        <f>IF(E267&lt;&gt;"",F267&amp;" "&amp;E267,"FALSCH")</f>
        <v>FALSCH</v>
      </c>
      <c r="S267" s="173" t="str">
        <f>IF(H267&lt;&gt;"",IFERROR(VLOOKUP(H267,ListOfClubs,1,FALSE),H267),"FALSCH")</f>
        <v>FALSCH</v>
      </c>
      <c r="T267" s="173" t="str">
        <f>IF(I267&lt;&gt;"",I267,"FALSCH")</f>
        <v>FALSCH</v>
      </c>
      <c r="U267" s="225" t="b">
        <f>IF(L267&lt;&gt;"",IF(VLOOKUP(L267,Wbw_List,3)="e",IF(AND(#REF!="Ja",#REF!="Ja"),"both",IF(#REF!="Ja","figures",IF(#REF!="Ja","free"))),VLOOKUP(VLOOKUP(L267,Wbw_List,3),Disziplinen,3)))</f>
        <v>0</v>
      </c>
    </row>
    <row r="268" spans="1:21" s="86" customFormat="1" ht="13.5" x14ac:dyDescent="0.35">
      <c r="A268" s="171">
        <v>262</v>
      </c>
      <c r="B268" s="144"/>
      <c r="C268" s="246"/>
      <c r="D268" s="143"/>
      <c r="E268" s="87"/>
      <c r="F268" s="88"/>
      <c r="G268" s="201"/>
      <c r="H268" s="203"/>
      <c r="I268" s="163"/>
      <c r="J268" s="89"/>
      <c r="K268" s="163"/>
      <c r="L268" s="90"/>
      <c r="M268" s="161"/>
      <c r="N268" s="169" t="str">
        <f>IF(H268&lt;&gt;"",VLOOKUP(H268,ListOfClubs,2,FALSE),"")</f>
        <v/>
      </c>
      <c r="O268" s="169" t="str">
        <f>IF(I268&lt;&gt;"",VLOOKUP(I268,Verband,2,FALSE),"")</f>
        <v/>
      </c>
      <c r="P268" s="156" t="str">
        <f t="shared" si="8"/>
        <v/>
      </c>
      <c r="Q268" s="172" t="b">
        <f t="shared" si="9"/>
        <v>0</v>
      </c>
      <c r="R268" s="173" t="str">
        <f>IF(E268&lt;&gt;"",F268&amp;" "&amp;E268,"FALSCH")</f>
        <v>FALSCH</v>
      </c>
      <c r="S268" s="173" t="str">
        <f>IF(H268&lt;&gt;"",IFERROR(VLOOKUP(H268,ListOfClubs,1,FALSE),H268),"FALSCH")</f>
        <v>FALSCH</v>
      </c>
      <c r="T268" s="173" t="str">
        <f>IF(I268&lt;&gt;"",I268,"FALSCH")</f>
        <v>FALSCH</v>
      </c>
      <c r="U268" s="225" t="b">
        <f>IF(L268&lt;&gt;"",IF(VLOOKUP(L268,Wbw_List,3)="e",IF(AND(#REF!="Ja",#REF!="Ja"),"both",IF(#REF!="Ja","figures",IF(#REF!="Ja","free"))),VLOOKUP(VLOOKUP(L268,Wbw_List,3),Disziplinen,3)))</f>
        <v>0</v>
      </c>
    </row>
    <row r="269" spans="1:21" s="86" customFormat="1" ht="13.5" x14ac:dyDescent="0.35">
      <c r="A269" s="171">
        <v>263</v>
      </c>
      <c r="B269" s="144"/>
      <c r="C269" s="246"/>
      <c r="D269" s="143"/>
      <c r="E269" s="87"/>
      <c r="F269" s="88"/>
      <c r="G269" s="201"/>
      <c r="H269" s="203"/>
      <c r="I269" s="163"/>
      <c r="J269" s="89"/>
      <c r="K269" s="163"/>
      <c r="L269" s="90"/>
      <c r="M269" s="161"/>
      <c r="N269" s="169" t="str">
        <f>IF(H269&lt;&gt;"",VLOOKUP(H269,ListOfClubs,2,FALSE),"")</f>
        <v/>
      </c>
      <c r="O269" s="169" t="str">
        <f>IF(I269&lt;&gt;"",VLOOKUP(I269,Verband,2,FALSE),"")</f>
        <v/>
      </c>
      <c r="P269" s="156" t="str">
        <f t="shared" si="8"/>
        <v/>
      </c>
      <c r="Q269" s="172" t="b">
        <f t="shared" si="9"/>
        <v>0</v>
      </c>
      <c r="R269" s="173" t="str">
        <f>IF(E269&lt;&gt;"",F269&amp;" "&amp;E269,"FALSCH")</f>
        <v>FALSCH</v>
      </c>
      <c r="S269" s="173" t="str">
        <f>IF(H269&lt;&gt;"",IFERROR(VLOOKUP(H269,ListOfClubs,1,FALSE),H269),"FALSCH")</f>
        <v>FALSCH</v>
      </c>
      <c r="T269" s="173" t="str">
        <f>IF(I269&lt;&gt;"",I269,"FALSCH")</f>
        <v>FALSCH</v>
      </c>
      <c r="U269" s="225" t="b">
        <f>IF(L269&lt;&gt;"",IF(VLOOKUP(L269,Wbw_List,3)="e",IF(AND(#REF!="Ja",#REF!="Ja"),"both",IF(#REF!="Ja","figures",IF(#REF!="Ja","free"))),VLOOKUP(VLOOKUP(L269,Wbw_List,3),Disziplinen,3)))</f>
        <v>0</v>
      </c>
    </row>
    <row r="270" spans="1:21" s="86" customFormat="1" ht="13.5" x14ac:dyDescent="0.35">
      <c r="A270" s="171">
        <v>264</v>
      </c>
      <c r="B270" s="144"/>
      <c r="C270" s="246"/>
      <c r="D270" s="143"/>
      <c r="E270" s="87"/>
      <c r="F270" s="88"/>
      <c r="G270" s="201"/>
      <c r="H270" s="203"/>
      <c r="I270" s="163"/>
      <c r="J270" s="89"/>
      <c r="K270" s="163"/>
      <c r="L270" s="90"/>
      <c r="M270" s="161"/>
      <c r="N270" s="169" t="str">
        <f>IF(H270&lt;&gt;"",VLOOKUP(H270,ListOfClubs,2,FALSE),"")</f>
        <v/>
      </c>
      <c r="O270" s="169" t="str">
        <f>IF(I270&lt;&gt;"",VLOOKUP(I270,Verband,2,FALSE),"")</f>
        <v/>
      </c>
      <c r="P270" s="156" t="str">
        <f t="shared" si="8"/>
        <v/>
      </c>
      <c r="Q270" s="172" t="b">
        <f t="shared" si="9"/>
        <v>0</v>
      </c>
      <c r="R270" s="173" t="str">
        <f>IF(E270&lt;&gt;"",F270&amp;" "&amp;E270,"FALSCH")</f>
        <v>FALSCH</v>
      </c>
      <c r="S270" s="173" t="str">
        <f>IF(H270&lt;&gt;"",IFERROR(VLOOKUP(H270,ListOfClubs,1,FALSE),H270),"FALSCH")</f>
        <v>FALSCH</v>
      </c>
      <c r="T270" s="173" t="str">
        <f>IF(I270&lt;&gt;"",I270,"FALSCH")</f>
        <v>FALSCH</v>
      </c>
      <c r="U270" s="225" t="b">
        <f>IF(L270&lt;&gt;"",IF(VLOOKUP(L270,Wbw_List,3)="e",IF(AND(#REF!="Ja",#REF!="Ja"),"both",IF(#REF!="Ja","figures",IF(#REF!="Ja","free"))),VLOOKUP(VLOOKUP(L270,Wbw_List,3),Disziplinen,3)))</f>
        <v>0</v>
      </c>
    </row>
    <row r="271" spans="1:21" s="86" customFormat="1" ht="13.5" x14ac:dyDescent="0.35">
      <c r="A271" s="171">
        <v>265</v>
      </c>
      <c r="B271" s="144"/>
      <c r="C271" s="246"/>
      <c r="D271" s="143"/>
      <c r="E271" s="87"/>
      <c r="F271" s="88"/>
      <c r="G271" s="201"/>
      <c r="H271" s="203"/>
      <c r="I271" s="163"/>
      <c r="J271" s="89"/>
      <c r="K271" s="163"/>
      <c r="L271" s="90"/>
      <c r="M271" s="161"/>
      <c r="N271" s="169" t="str">
        <f>IF(H271&lt;&gt;"",VLOOKUP(H271,ListOfClubs,2,FALSE),"")</f>
        <v/>
      </c>
      <c r="O271" s="169" t="str">
        <f>IF(I271&lt;&gt;"",VLOOKUP(I271,Verband,2,FALSE),"")</f>
        <v/>
      </c>
      <c r="P271" s="156" t="str">
        <f t="shared" si="8"/>
        <v/>
      </c>
      <c r="Q271" s="172" t="b">
        <f t="shared" si="9"/>
        <v>0</v>
      </c>
      <c r="R271" s="173" t="str">
        <f>IF(E271&lt;&gt;"",F271&amp;" "&amp;E271,"FALSCH")</f>
        <v>FALSCH</v>
      </c>
      <c r="S271" s="173" t="str">
        <f>IF(H271&lt;&gt;"",IFERROR(VLOOKUP(H271,ListOfClubs,1,FALSE),H271),"FALSCH")</f>
        <v>FALSCH</v>
      </c>
      <c r="T271" s="173" t="str">
        <f>IF(I271&lt;&gt;"",I271,"FALSCH")</f>
        <v>FALSCH</v>
      </c>
      <c r="U271" s="225" t="b">
        <f>IF(L271&lt;&gt;"",IF(VLOOKUP(L271,Wbw_List,3)="e",IF(AND(#REF!="Ja",#REF!="Ja"),"both",IF(#REF!="Ja","figures",IF(#REF!="Ja","free"))),VLOOKUP(VLOOKUP(L271,Wbw_List,3),Disziplinen,3)))</f>
        <v>0</v>
      </c>
    </row>
    <row r="272" spans="1:21" s="86" customFormat="1" ht="13.5" x14ac:dyDescent="0.35">
      <c r="A272" s="171">
        <v>266</v>
      </c>
      <c r="B272" s="144"/>
      <c r="C272" s="246"/>
      <c r="D272" s="143"/>
      <c r="E272" s="87"/>
      <c r="F272" s="88"/>
      <c r="G272" s="201"/>
      <c r="H272" s="203"/>
      <c r="I272" s="163"/>
      <c r="J272" s="89"/>
      <c r="K272" s="163"/>
      <c r="L272" s="90"/>
      <c r="M272" s="161"/>
      <c r="N272" s="169" t="str">
        <f>IF(H272&lt;&gt;"",VLOOKUP(H272,ListOfClubs,2,FALSE),"")</f>
        <v/>
      </c>
      <c r="O272" s="169" t="str">
        <f>IF(I272&lt;&gt;"",VLOOKUP(I272,Verband,2,FALSE),"")</f>
        <v/>
      </c>
      <c r="P272" s="156" t="str">
        <f t="shared" si="8"/>
        <v/>
      </c>
      <c r="Q272" s="172" t="b">
        <f t="shared" si="9"/>
        <v>0</v>
      </c>
      <c r="R272" s="173" t="str">
        <f>IF(E272&lt;&gt;"",F272&amp;" "&amp;E272,"FALSCH")</f>
        <v>FALSCH</v>
      </c>
      <c r="S272" s="173" t="str">
        <f>IF(H272&lt;&gt;"",IFERROR(VLOOKUP(H272,ListOfClubs,1,FALSE),H272),"FALSCH")</f>
        <v>FALSCH</v>
      </c>
      <c r="T272" s="173" t="str">
        <f>IF(I272&lt;&gt;"",I272,"FALSCH")</f>
        <v>FALSCH</v>
      </c>
      <c r="U272" s="225" t="b">
        <f>IF(L272&lt;&gt;"",IF(VLOOKUP(L272,Wbw_List,3)="e",IF(AND(#REF!="Ja",#REF!="Ja"),"both",IF(#REF!="Ja","figures",IF(#REF!="Ja","free"))),VLOOKUP(VLOOKUP(L272,Wbw_List,3),Disziplinen,3)))</f>
        <v>0</v>
      </c>
    </row>
    <row r="273" spans="1:21" s="86" customFormat="1" ht="13.5" x14ac:dyDescent="0.35">
      <c r="A273" s="171">
        <v>267</v>
      </c>
      <c r="B273" s="144"/>
      <c r="C273" s="246"/>
      <c r="D273" s="143"/>
      <c r="E273" s="87"/>
      <c r="F273" s="88"/>
      <c r="G273" s="201"/>
      <c r="H273" s="203"/>
      <c r="I273" s="163"/>
      <c r="J273" s="89"/>
      <c r="K273" s="163"/>
      <c r="L273" s="90"/>
      <c r="M273" s="161"/>
      <c r="N273" s="169" t="str">
        <f>IF(H273&lt;&gt;"",VLOOKUP(H273,ListOfClubs,2,FALSE),"")</f>
        <v/>
      </c>
      <c r="O273" s="169" t="str">
        <f>IF(I273&lt;&gt;"",VLOOKUP(I273,Verband,2,FALSE),"")</f>
        <v/>
      </c>
      <c r="P273" s="156" t="str">
        <f t="shared" si="8"/>
        <v/>
      </c>
      <c r="Q273" s="172" t="b">
        <f t="shared" si="9"/>
        <v>0</v>
      </c>
      <c r="R273" s="173" t="str">
        <f>IF(E273&lt;&gt;"",F273&amp;" "&amp;E273,"FALSCH")</f>
        <v>FALSCH</v>
      </c>
      <c r="S273" s="173" t="str">
        <f>IF(H273&lt;&gt;"",IFERROR(VLOOKUP(H273,ListOfClubs,1,FALSE),H273),"FALSCH")</f>
        <v>FALSCH</v>
      </c>
      <c r="T273" s="173" t="str">
        <f>IF(I273&lt;&gt;"",I273,"FALSCH")</f>
        <v>FALSCH</v>
      </c>
      <c r="U273" s="225" t="b">
        <f>IF(L273&lt;&gt;"",IF(VLOOKUP(L273,Wbw_List,3)="e",IF(AND(#REF!="Ja",#REF!="Ja"),"both",IF(#REF!="Ja","figures",IF(#REF!="Ja","free"))),VLOOKUP(VLOOKUP(L273,Wbw_List,3),Disziplinen,3)))</f>
        <v>0</v>
      </c>
    </row>
    <row r="274" spans="1:21" s="86" customFormat="1" ht="13.5" x14ac:dyDescent="0.35">
      <c r="A274" s="171">
        <v>268</v>
      </c>
      <c r="B274" s="144"/>
      <c r="C274" s="246"/>
      <c r="D274" s="143"/>
      <c r="E274" s="87"/>
      <c r="F274" s="88"/>
      <c r="G274" s="201"/>
      <c r="H274" s="203"/>
      <c r="I274" s="163"/>
      <c r="J274" s="89"/>
      <c r="K274" s="163"/>
      <c r="L274" s="90"/>
      <c r="M274" s="161"/>
      <c r="N274" s="169" t="str">
        <f>IF(H274&lt;&gt;"",VLOOKUP(H274,ListOfClubs,2,FALSE),"")</f>
        <v/>
      </c>
      <c r="O274" s="169" t="str">
        <f>IF(I274&lt;&gt;"",VLOOKUP(I274,Verband,2,FALSE),"")</f>
        <v/>
      </c>
      <c r="P274" s="156" t="str">
        <f t="shared" si="8"/>
        <v/>
      </c>
      <c r="Q274" s="172" t="b">
        <f t="shared" si="9"/>
        <v>0</v>
      </c>
      <c r="R274" s="173" t="str">
        <f>IF(E274&lt;&gt;"",F274&amp;" "&amp;E274,"FALSCH")</f>
        <v>FALSCH</v>
      </c>
      <c r="S274" s="173" t="str">
        <f>IF(H274&lt;&gt;"",IFERROR(VLOOKUP(H274,ListOfClubs,1,FALSE),H274),"FALSCH")</f>
        <v>FALSCH</v>
      </c>
      <c r="T274" s="173" t="str">
        <f>IF(I274&lt;&gt;"",I274,"FALSCH")</f>
        <v>FALSCH</v>
      </c>
      <c r="U274" s="225" t="b">
        <f>IF(L274&lt;&gt;"",IF(VLOOKUP(L274,Wbw_List,3)="e",IF(AND(#REF!="Ja",#REF!="Ja"),"both",IF(#REF!="Ja","figures",IF(#REF!="Ja","free"))),VLOOKUP(VLOOKUP(L274,Wbw_List,3),Disziplinen,3)))</f>
        <v>0</v>
      </c>
    </row>
    <row r="275" spans="1:21" s="86" customFormat="1" ht="13.5" x14ac:dyDescent="0.35">
      <c r="A275" s="171">
        <v>269</v>
      </c>
      <c r="B275" s="144"/>
      <c r="C275" s="246"/>
      <c r="D275" s="143"/>
      <c r="E275" s="87"/>
      <c r="F275" s="88"/>
      <c r="G275" s="201"/>
      <c r="H275" s="203"/>
      <c r="I275" s="163"/>
      <c r="J275" s="89"/>
      <c r="K275" s="163"/>
      <c r="L275" s="90"/>
      <c r="M275" s="161"/>
      <c r="N275" s="169" t="str">
        <f>IF(H275&lt;&gt;"",VLOOKUP(H275,ListOfClubs,2,FALSE),"")</f>
        <v/>
      </c>
      <c r="O275" s="169" t="str">
        <f>IF(I275&lt;&gt;"",VLOOKUP(I275,Verband,2,FALSE),"")</f>
        <v/>
      </c>
      <c r="P275" s="156" t="str">
        <f t="shared" si="8"/>
        <v/>
      </c>
      <c r="Q275" s="172" t="b">
        <f t="shared" si="9"/>
        <v>0</v>
      </c>
      <c r="R275" s="173" t="str">
        <f>IF(E275&lt;&gt;"",F275&amp;" "&amp;E275,"FALSCH")</f>
        <v>FALSCH</v>
      </c>
      <c r="S275" s="173" t="str">
        <f>IF(H275&lt;&gt;"",IFERROR(VLOOKUP(H275,ListOfClubs,1,FALSE),H275),"FALSCH")</f>
        <v>FALSCH</v>
      </c>
      <c r="T275" s="173" t="str">
        <f>IF(I275&lt;&gt;"",I275,"FALSCH")</f>
        <v>FALSCH</v>
      </c>
      <c r="U275" s="225" t="b">
        <f>IF(L275&lt;&gt;"",IF(VLOOKUP(L275,Wbw_List,3)="e",IF(AND(#REF!="Ja",#REF!="Ja"),"both",IF(#REF!="Ja","figures",IF(#REF!="Ja","free"))),VLOOKUP(VLOOKUP(L275,Wbw_List,3),Disziplinen,3)))</f>
        <v>0</v>
      </c>
    </row>
    <row r="276" spans="1:21" s="86" customFormat="1" ht="13.5" x14ac:dyDescent="0.35">
      <c r="A276" s="171">
        <v>270</v>
      </c>
      <c r="B276" s="144"/>
      <c r="C276" s="246"/>
      <c r="D276" s="143"/>
      <c r="E276" s="87"/>
      <c r="F276" s="88"/>
      <c r="G276" s="201"/>
      <c r="H276" s="203"/>
      <c r="I276" s="163"/>
      <c r="J276" s="89"/>
      <c r="K276" s="163"/>
      <c r="L276" s="90"/>
      <c r="M276" s="161"/>
      <c r="N276" s="169" t="str">
        <f>IF(H276&lt;&gt;"",VLOOKUP(H276,ListOfClubs,2,FALSE),"")</f>
        <v/>
      </c>
      <c r="O276" s="169" t="str">
        <f>IF(I276&lt;&gt;"",VLOOKUP(I276,Verband,2,FALSE),"")</f>
        <v/>
      </c>
      <c r="P276" s="156" t="str">
        <f t="shared" si="8"/>
        <v/>
      </c>
      <c r="Q276" s="172" t="b">
        <f t="shared" si="9"/>
        <v>0</v>
      </c>
      <c r="R276" s="173" t="str">
        <f>IF(E276&lt;&gt;"",F276&amp;" "&amp;E276,"FALSCH")</f>
        <v>FALSCH</v>
      </c>
      <c r="S276" s="173" t="str">
        <f>IF(H276&lt;&gt;"",IFERROR(VLOOKUP(H276,ListOfClubs,1,FALSE),H276),"FALSCH")</f>
        <v>FALSCH</v>
      </c>
      <c r="T276" s="173" t="str">
        <f>IF(I276&lt;&gt;"",I276,"FALSCH")</f>
        <v>FALSCH</v>
      </c>
      <c r="U276" s="225" t="b">
        <f>IF(L276&lt;&gt;"",IF(VLOOKUP(L276,Wbw_List,3)="e",IF(AND(#REF!="Ja",#REF!="Ja"),"both",IF(#REF!="Ja","figures",IF(#REF!="Ja","free"))),VLOOKUP(VLOOKUP(L276,Wbw_List,3),Disziplinen,3)))</f>
        <v>0</v>
      </c>
    </row>
    <row r="277" spans="1:21" s="86" customFormat="1" ht="13.5" x14ac:dyDescent="0.35">
      <c r="A277" s="171">
        <v>271</v>
      </c>
      <c r="B277" s="144"/>
      <c r="C277" s="246"/>
      <c r="D277" s="143"/>
      <c r="E277" s="87"/>
      <c r="F277" s="88"/>
      <c r="G277" s="201"/>
      <c r="H277" s="203"/>
      <c r="I277" s="163"/>
      <c r="J277" s="89"/>
      <c r="K277" s="163"/>
      <c r="L277" s="90"/>
      <c r="M277" s="161"/>
      <c r="N277" s="169" t="str">
        <f>IF(H277&lt;&gt;"",VLOOKUP(H277,ListOfClubs,2,FALSE),"")</f>
        <v/>
      </c>
      <c r="O277" s="169" t="str">
        <f>IF(I277&lt;&gt;"",VLOOKUP(I277,Verband,2,FALSE),"")</f>
        <v/>
      </c>
      <c r="P277" s="156" t="str">
        <f t="shared" si="8"/>
        <v/>
      </c>
      <c r="Q277" s="172" t="b">
        <f t="shared" si="9"/>
        <v>0</v>
      </c>
      <c r="R277" s="173" t="str">
        <f>IF(E277&lt;&gt;"",F277&amp;" "&amp;E277,"FALSCH")</f>
        <v>FALSCH</v>
      </c>
      <c r="S277" s="173" t="str">
        <f>IF(H277&lt;&gt;"",IFERROR(VLOOKUP(H277,ListOfClubs,1,FALSE),H277),"FALSCH")</f>
        <v>FALSCH</v>
      </c>
      <c r="T277" s="173" t="str">
        <f>IF(I277&lt;&gt;"",I277,"FALSCH")</f>
        <v>FALSCH</v>
      </c>
      <c r="U277" s="225" t="b">
        <f>IF(L277&lt;&gt;"",IF(VLOOKUP(L277,Wbw_List,3)="e",IF(AND(#REF!="Ja",#REF!="Ja"),"both",IF(#REF!="Ja","figures",IF(#REF!="Ja","free"))),VLOOKUP(VLOOKUP(L277,Wbw_List,3),Disziplinen,3)))</f>
        <v>0</v>
      </c>
    </row>
    <row r="278" spans="1:21" s="86" customFormat="1" ht="13.5" x14ac:dyDescent="0.35">
      <c r="A278" s="171">
        <v>272</v>
      </c>
      <c r="B278" s="144"/>
      <c r="C278" s="246"/>
      <c r="D278" s="143"/>
      <c r="E278" s="87"/>
      <c r="F278" s="88"/>
      <c r="G278" s="201"/>
      <c r="H278" s="203"/>
      <c r="I278" s="163"/>
      <c r="J278" s="89"/>
      <c r="K278" s="163"/>
      <c r="L278" s="90"/>
      <c r="M278" s="161"/>
      <c r="N278" s="169" t="str">
        <f>IF(H278&lt;&gt;"",VLOOKUP(H278,ListOfClubs,2,FALSE),"")</f>
        <v/>
      </c>
      <c r="O278" s="169" t="str">
        <f>IF(I278&lt;&gt;"",VLOOKUP(I278,Verband,2,FALSE),"")</f>
        <v/>
      </c>
      <c r="P278" s="156" t="str">
        <f t="shared" si="8"/>
        <v/>
      </c>
      <c r="Q278" s="172" t="b">
        <f t="shared" si="9"/>
        <v>0</v>
      </c>
      <c r="R278" s="173" t="str">
        <f>IF(E278&lt;&gt;"",F278&amp;" "&amp;E278,"FALSCH")</f>
        <v>FALSCH</v>
      </c>
      <c r="S278" s="173" t="str">
        <f>IF(H278&lt;&gt;"",IFERROR(VLOOKUP(H278,ListOfClubs,1,FALSE),H278),"FALSCH")</f>
        <v>FALSCH</v>
      </c>
      <c r="T278" s="173" t="str">
        <f>IF(I278&lt;&gt;"",I278,"FALSCH")</f>
        <v>FALSCH</v>
      </c>
      <c r="U278" s="225" t="b">
        <f>IF(L278&lt;&gt;"",IF(VLOOKUP(L278,Wbw_List,3)="e",IF(AND(#REF!="Ja",#REF!="Ja"),"both",IF(#REF!="Ja","figures",IF(#REF!="Ja","free"))),VLOOKUP(VLOOKUP(L278,Wbw_List,3),Disziplinen,3)))</f>
        <v>0</v>
      </c>
    </row>
    <row r="279" spans="1:21" s="86" customFormat="1" ht="13.5" x14ac:dyDescent="0.35">
      <c r="A279" s="171">
        <v>273</v>
      </c>
      <c r="B279" s="144"/>
      <c r="C279" s="246"/>
      <c r="D279" s="143"/>
      <c r="E279" s="87"/>
      <c r="F279" s="88"/>
      <c r="G279" s="201"/>
      <c r="H279" s="203"/>
      <c r="I279" s="163"/>
      <c r="J279" s="89"/>
      <c r="K279" s="163"/>
      <c r="L279" s="90"/>
      <c r="M279" s="161"/>
      <c r="N279" s="169" t="str">
        <f>IF(H279&lt;&gt;"",VLOOKUP(H279,ListOfClubs,2,FALSE),"")</f>
        <v/>
      </c>
      <c r="O279" s="169" t="str">
        <f>IF(I279&lt;&gt;"",VLOOKUP(I279,Verband,2,FALSE),"")</f>
        <v/>
      </c>
      <c r="P279" s="156" t="str">
        <f t="shared" si="8"/>
        <v/>
      </c>
      <c r="Q279" s="172" t="b">
        <f t="shared" si="9"/>
        <v>0</v>
      </c>
      <c r="R279" s="173" t="str">
        <f>IF(E279&lt;&gt;"",F279&amp;" "&amp;E279,"FALSCH")</f>
        <v>FALSCH</v>
      </c>
      <c r="S279" s="173" t="str">
        <f>IF(H279&lt;&gt;"",IFERROR(VLOOKUP(H279,ListOfClubs,1,FALSE),H279),"FALSCH")</f>
        <v>FALSCH</v>
      </c>
      <c r="T279" s="173" t="str">
        <f>IF(I279&lt;&gt;"",I279,"FALSCH")</f>
        <v>FALSCH</v>
      </c>
      <c r="U279" s="225" t="b">
        <f>IF(L279&lt;&gt;"",IF(VLOOKUP(L279,Wbw_List,3)="e",IF(AND(#REF!="Ja",#REF!="Ja"),"both",IF(#REF!="Ja","figures",IF(#REF!="Ja","free"))),VLOOKUP(VLOOKUP(L279,Wbw_List,3),Disziplinen,3)))</f>
        <v>0</v>
      </c>
    </row>
    <row r="280" spans="1:21" s="86" customFormat="1" ht="13.5" x14ac:dyDescent="0.35">
      <c r="A280" s="171">
        <v>274</v>
      </c>
      <c r="B280" s="144"/>
      <c r="C280" s="246"/>
      <c r="D280" s="143"/>
      <c r="E280" s="87"/>
      <c r="F280" s="88"/>
      <c r="G280" s="201"/>
      <c r="H280" s="203"/>
      <c r="I280" s="163"/>
      <c r="J280" s="89"/>
      <c r="K280" s="163"/>
      <c r="L280" s="90"/>
      <c r="M280" s="161"/>
      <c r="N280" s="169" t="str">
        <f>IF(H280&lt;&gt;"",VLOOKUP(H280,ListOfClubs,2,FALSE),"")</f>
        <v/>
      </c>
      <c r="O280" s="169" t="str">
        <f>IF(I280&lt;&gt;"",VLOOKUP(I280,Verband,2,FALSE),"")</f>
        <v/>
      </c>
      <c r="P280" s="156" t="str">
        <f t="shared" si="8"/>
        <v/>
      </c>
      <c r="Q280" s="172" t="b">
        <f t="shared" si="9"/>
        <v>0</v>
      </c>
      <c r="R280" s="173" t="str">
        <f>IF(E280&lt;&gt;"",F280&amp;" "&amp;E280,"FALSCH")</f>
        <v>FALSCH</v>
      </c>
      <c r="S280" s="173" t="str">
        <f>IF(H280&lt;&gt;"",IFERROR(VLOOKUP(H280,ListOfClubs,1,FALSE),H280),"FALSCH")</f>
        <v>FALSCH</v>
      </c>
      <c r="T280" s="173" t="str">
        <f>IF(I280&lt;&gt;"",I280,"FALSCH")</f>
        <v>FALSCH</v>
      </c>
      <c r="U280" s="225" t="b">
        <f>IF(L280&lt;&gt;"",IF(VLOOKUP(L280,Wbw_List,3)="e",IF(AND(#REF!="Ja",#REF!="Ja"),"both",IF(#REF!="Ja","figures",IF(#REF!="Ja","free"))),VLOOKUP(VLOOKUP(L280,Wbw_List,3),Disziplinen,3)))</f>
        <v>0</v>
      </c>
    </row>
    <row r="281" spans="1:21" s="86" customFormat="1" ht="13.5" x14ac:dyDescent="0.35">
      <c r="A281" s="171">
        <v>275</v>
      </c>
      <c r="B281" s="144"/>
      <c r="C281" s="246"/>
      <c r="D281" s="143"/>
      <c r="E281" s="87"/>
      <c r="F281" s="88"/>
      <c r="G281" s="201"/>
      <c r="H281" s="203"/>
      <c r="I281" s="163"/>
      <c r="J281" s="89"/>
      <c r="K281" s="163"/>
      <c r="L281" s="90"/>
      <c r="M281" s="161"/>
      <c r="N281" s="169" t="str">
        <f>IF(H281&lt;&gt;"",VLOOKUP(H281,ListOfClubs,2,FALSE),"")</f>
        <v/>
      </c>
      <c r="O281" s="169" t="str">
        <f>IF(I281&lt;&gt;"",VLOOKUP(I281,Verband,2,FALSE),"")</f>
        <v/>
      </c>
      <c r="P281" s="156" t="str">
        <f t="shared" si="8"/>
        <v/>
      </c>
      <c r="Q281" s="172" t="b">
        <f t="shared" si="9"/>
        <v>0</v>
      </c>
      <c r="R281" s="173" t="str">
        <f>IF(E281&lt;&gt;"",F281&amp;" "&amp;E281,"FALSCH")</f>
        <v>FALSCH</v>
      </c>
      <c r="S281" s="173" t="str">
        <f>IF(H281&lt;&gt;"",IFERROR(VLOOKUP(H281,ListOfClubs,1,FALSE),H281),"FALSCH")</f>
        <v>FALSCH</v>
      </c>
      <c r="T281" s="173" t="str">
        <f>IF(I281&lt;&gt;"",I281,"FALSCH")</f>
        <v>FALSCH</v>
      </c>
      <c r="U281" s="225" t="b">
        <f>IF(L281&lt;&gt;"",IF(VLOOKUP(L281,Wbw_List,3)="e",IF(AND(#REF!="Ja",#REF!="Ja"),"both",IF(#REF!="Ja","figures",IF(#REF!="Ja","free"))),VLOOKUP(VLOOKUP(L281,Wbw_List,3),Disziplinen,3)))</f>
        <v>0</v>
      </c>
    </row>
    <row r="282" spans="1:21" s="86" customFormat="1" ht="13.5" x14ac:dyDescent="0.35">
      <c r="A282" s="171">
        <v>276</v>
      </c>
      <c r="B282" s="144"/>
      <c r="C282" s="246"/>
      <c r="D282" s="143"/>
      <c r="E282" s="87"/>
      <c r="F282" s="88"/>
      <c r="G282" s="201"/>
      <c r="H282" s="203"/>
      <c r="I282" s="163"/>
      <c r="J282" s="89"/>
      <c r="K282" s="163"/>
      <c r="L282" s="90"/>
      <c r="M282" s="161"/>
      <c r="N282" s="169" t="str">
        <f>IF(H282&lt;&gt;"",VLOOKUP(H282,ListOfClubs,2,FALSE),"")</f>
        <v/>
      </c>
      <c r="O282" s="169" t="str">
        <f>IF(I282&lt;&gt;"",VLOOKUP(I282,Verband,2,FALSE),"")</f>
        <v/>
      </c>
      <c r="P282" s="156" t="str">
        <f t="shared" si="8"/>
        <v/>
      </c>
      <c r="Q282" s="172" t="b">
        <f t="shared" si="9"/>
        <v>0</v>
      </c>
      <c r="R282" s="173" t="str">
        <f>IF(E282&lt;&gt;"",F282&amp;" "&amp;E282,"FALSCH")</f>
        <v>FALSCH</v>
      </c>
      <c r="S282" s="173" t="str">
        <f>IF(H282&lt;&gt;"",IFERROR(VLOOKUP(H282,ListOfClubs,1,FALSE),H282),"FALSCH")</f>
        <v>FALSCH</v>
      </c>
      <c r="T282" s="173" t="str">
        <f>IF(I282&lt;&gt;"",I282,"FALSCH")</f>
        <v>FALSCH</v>
      </c>
      <c r="U282" s="225" t="b">
        <f>IF(L282&lt;&gt;"",IF(VLOOKUP(L282,Wbw_List,3)="e",IF(AND(#REF!="Ja",#REF!="Ja"),"both",IF(#REF!="Ja","figures",IF(#REF!="Ja","free"))),VLOOKUP(VLOOKUP(L282,Wbw_List,3),Disziplinen,3)))</f>
        <v>0</v>
      </c>
    </row>
    <row r="283" spans="1:21" s="86" customFormat="1" ht="13.5" x14ac:dyDescent="0.35">
      <c r="A283" s="171">
        <v>277</v>
      </c>
      <c r="B283" s="144"/>
      <c r="C283" s="246"/>
      <c r="D283" s="143"/>
      <c r="E283" s="87"/>
      <c r="F283" s="88"/>
      <c r="G283" s="201"/>
      <c r="H283" s="203"/>
      <c r="I283" s="163"/>
      <c r="J283" s="89"/>
      <c r="K283" s="163"/>
      <c r="L283" s="90"/>
      <c r="M283" s="161"/>
      <c r="N283" s="169" t="str">
        <f>IF(H283&lt;&gt;"",VLOOKUP(H283,ListOfClubs,2,FALSE),"")</f>
        <v/>
      </c>
      <c r="O283" s="169" t="str">
        <f>IF(I283&lt;&gt;"",VLOOKUP(I283,Verband,2,FALSE),"")</f>
        <v/>
      </c>
      <c r="P283" s="156" t="str">
        <f t="shared" si="8"/>
        <v/>
      </c>
      <c r="Q283" s="172" t="b">
        <f t="shared" si="9"/>
        <v>0</v>
      </c>
      <c r="R283" s="173" t="str">
        <f>IF(E283&lt;&gt;"",F283&amp;" "&amp;E283,"FALSCH")</f>
        <v>FALSCH</v>
      </c>
      <c r="S283" s="173" t="str">
        <f>IF(H283&lt;&gt;"",IFERROR(VLOOKUP(H283,ListOfClubs,1,FALSE),H283),"FALSCH")</f>
        <v>FALSCH</v>
      </c>
      <c r="T283" s="173" t="str">
        <f>IF(I283&lt;&gt;"",I283,"FALSCH")</f>
        <v>FALSCH</v>
      </c>
      <c r="U283" s="225" t="b">
        <f>IF(L283&lt;&gt;"",IF(VLOOKUP(L283,Wbw_List,3)="e",IF(AND(#REF!="Ja",#REF!="Ja"),"both",IF(#REF!="Ja","figures",IF(#REF!="Ja","free"))),VLOOKUP(VLOOKUP(L283,Wbw_List,3),Disziplinen,3)))</f>
        <v>0</v>
      </c>
    </row>
    <row r="284" spans="1:21" s="86" customFormat="1" ht="13.5" x14ac:dyDescent="0.35">
      <c r="A284" s="171">
        <v>278</v>
      </c>
      <c r="B284" s="144"/>
      <c r="C284" s="246"/>
      <c r="D284" s="143"/>
      <c r="E284" s="87"/>
      <c r="F284" s="88"/>
      <c r="G284" s="201"/>
      <c r="H284" s="203"/>
      <c r="I284" s="163"/>
      <c r="J284" s="89"/>
      <c r="K284" s="163"/>
      <c r="L284" s="90"/>
      <c r="M284" s="161"/>
      <c r="N284" s="169" t="str">
        <f>IF(H284&lt;&gt;"",VLOOKUP(H284,ListOfClubs,2,FALSE),"")</f>
        <v/>
      </c>
      <c r="O284" s="169" t="str">
        <f>IF(I284&lt;&gt;"",VLOOKUP(I284,Verband,2,FALSE),"")</f>
        <v/>
      </c>
      <c r="P284" s="156" t="str">
        <f t="shared" si="8"/>
        <v/>
      </c>
      <c r="Q284" s="172" t="b">
        <f t="shared" si="9"/>
        <v>0</v>
      </c>
      <c r="R284" s="173" t="str">
        <f>IF(E284&lt;&gt;"",F284&amp;" "&amp;E284,"FALSCH")</f>
        <v>FALSCH</v>
      </c>
      <c r="S284" s="173" t="str">
        <f>IF(H284&lt;&gt;"",IFERROR(VLOOKUP(H284,ListOfClubs,1,FALSE),H284),"FALSCH")</f>
        <v>FALSCH</v>
      </c>
      <c r="T284" s="173" t="str">
        <f>IF(I284&lt;&gt;"",I284,"FALSCH")</f>
        <v>FALSCH</v>
      </c>
      <c r="U284" s="225" t="b">
        <f>IF(L284&lt;&gt;"",IF(VLOOKUP(L284,Wbw_List,3)="e",IF(AND(#REF!="Ja",#REF!="Ja"),"both",IF(#REF!="Ja","figures",IF(#REF!="Ja","free"))),VLOOKUP(VLOOKUP(L284,Wbw_List,3),Disziplinen,3)))</f>
        <v>0</v>
      </c>
    </row>
    <row r="285" spans="1:21" s="86" customFormat="1" ht="13.5" x14ac:dyDescent="0.35">
      <c r="A285" s="171">
        <v>279</v>
      </c>
      <c r="B285" s="144"/>
      <c r="C285" s="246"/>
      <c r="D285" s="143"/>
      <c r="E285" s="87"/>
      <c r="F285" s="88"/>
      <c r="G285" s="201"/>
      <c r="H285" s="203"/>
      <c r="I285" s="163"/>
      <c r="J285" s="89"/>
      <c r="K285" s="163"/>
      <c r="L285" s="90"/>
      <c r="M285" s="161"/>
      <c r="N285" s="169" t="str">
        <f>IF(H285&lt;&gt;"",VLOOKUP(H285,ListOfClubs,2,FALSE),"")</f>
        <v/>
      </c>
      <c r="O285" s="169" t="str">
        <f>IF(I285&lt;&gt;"",VLOOKUP(I285,Verband,2,FALSE),"")</f>
        <v/>
      </c>
      <c r="P285" s="156" t="str">
        <f t="shared" si="8"/>
        <v/>
      </c>
      <c r="Q285" s="172" t="b">
        <f t="shared" si="9"/>
        <v>0</v>
      </c>
      <c r="R285" s="173" t="str">
        <f>IF(E285&lt;&gt;"",F285&amp;" "&amp;E285,"FALSCH")</f>
        <v>FALSCH</v>
      </c>
      <c r="S285" s="173" t="str">
        <f>IF(H285&lt;&gt;"",IFERROR(VLOOKUP(H285,ListOfClubs,1,FALSE),H285),"FALSCH")</f>
        <v>FALSCH</v>
      </c>
      <c r="T285" s="173" t="str">
        <f>IF(I285&lt;&gt;"",I285,"FALSCH")</f>
        <v>FALSCH</v>
      </c>
      <c r="U285" s="225" t="b">
        <f>IF(L285&lt;&gt;"",IF(VLOOKUP(L285,Wbw_List,3)="e",IF(AND(#REF!="Ja",#REF!="Ja"),"both",IF(#REF!="Ja","figures",IF(#REF!="Ja","free"))),VLOOKUP(VLOOKUP(L285,Wbw_List,3),Disziplinen,3)))</f>
        <v>0</v>
      </c>
    </row>
    <row r="286" spans="1:21" s="86" customFormat="1" ht="13.5" x14ac:dyDescent="0.35">
      <c r="A286" s="171">
        <v>280</v>
      </c>
      <c r="B286" s="144"/>
      <c r="C286" s="246"/>
      <c r="D286" s="143"/>
      <c r="E286" s="87"/>
      <c r="F286" s="88"/>
      <c r="G286" s="201"/>
      <c r="H286" s="203"/>
      <c r="I286" s="163"/>
      <c r="J286" s="89"/>
      <c r="K286" s="163"/>
      <c r="L286" s="90"/>
      <c r="M286" s="161"/>
      <c r="N286" s="169" t="str">
        <f>IF(H286&lt;&gt;"",VLOOKUP(H286,ListOfClubs,2,FALSE),"")</f>
        <v/>
      </c>
      <c r="O286" s="169" t="str">
        <f>IF(I286&lt;&gt;"",VLOOKUP(I286,Verband,2,FALSE),"")</f>
        <v/>
      </c>
      <c r="P286" s="156" t="str">
        <f t="shared" si="8"/>
        <v/>
      </c>
      <c r="Q286" s="172" t="b">
        <f t="shared" si="9"/>
        <v>0</v>
      </c>
      <c r="R286" s="173" t="str">
        <f>IF(E286&lt;&gt;"",F286&amp;" "&amp;E286,"FALSCH")</f>
        <v>FALSCH</v>
      </c>
      <c r="S286" s="173" t="str">
        <f>IF(H286&lt;&gt;"",IFERROR(VLOOKUP(H286,ListOfClubs,1,FALSE),H286),"FALSCH")</f>
        <v>FALSCH</v>
      </c>
      <c r="T286" s="173" t="str">
        <f>IF(I286&lt;&gt;"",I286,"FALSCH")</f>
        <v>FALSCH</v>
      </c>
      <c r="U286" s="225" t="b">
        <f>IF(L286&lt;&gt;"",IF(VLOOKUP(L286,Wbw_List,3)="e",IF(AND(#REF!="Ja",#REF!="Ja"),"both",IF(#REF!="Ja","figures",IF(#REF!="Ja","free"))),VLOOKUP(VLOOKUP(L286,Wbw_List,3),Disziplinen,3)))</f>
        <v>0</v>
      </c>
    </row>
    <row r="287" spans="1:21" s="86" customFormat="1" ht="13.5" x14ac:dyDescent="0.35">
      <c r="A287" s="171">
        <v>281</v>
      </c>
      <c r="B287" s="144"/>
      <c r="C287" s="246"/>
      <c r="D287" s="143"/>
      <c r="E287" s="87"/>
      <c r="F287" s="88"/>
      <c r="G287" s="201"/>
      <c r="H287" s="203"/>
      <c r="I287" s="163"/>
      <c r="J287" s="89"/>
      <c r="K287" s="163"/>
      <c r="L287" s="90"/>
      <c r="M287" s="161"/>
      <c r="N287" s="169" t="str">
        <f>IF(H287&lt;&gt;"",VLOOKUP(H287,ListOfClubs,2,FALSE),"")</f>
        <v/>
      </c>
      <c r="O287" s="169" t="str">
        <f>IF(I287&lt;&gt;"",VLOOKUP(I287,Verband,2,FALSE),"")</f>
        <v/>
      </c>
      <c r="P287" s="156" t="str">
        <f t="shared" si="8"/>
        <v/>
      </c>
      <c r="Q287" s="172" t="b">
        <f t="shared" si="9"/>
        <v>0</v>
      </c>
      <c r="R287" s="173" t="str">
        <f>IF(E287&lt;&gt;"",F287&amp;" "&amp;E287,"FALSCH")</f>
        <v>FALSCH</v>
      </c>
      <c r="S287" s="173" t="str">
        <f>IF(H287&lt;&gt;"",IFERROR(VLOOKUP(H287,ListOfClubs,1,FALSE),H287),"FALSCH")</f>
        <v>FALSCH</v>
      </c>
      <c r="T287" s="173" t="str">
        <f>IF(I287&lt;&gt;"",I287,"FALSCH")</f>
        <v>FALSCH</v>
      </c>
      <c r="U287" s="225" t="b">
        <f>IF(L287&lt;&gt;"",IF(VLOOKUP(L287,Wbw_List,3)="e",IF(AND(#REF!="Ja",#REF!="Ja"),"both",IF(#REF!="Ja","figures",IF(#REF!="Ja","free"))),VLOOKUP(VLOOKUP(L287,Wbw_List,3),Disziplinen,3)))</f>
        <v>0</v>
      </c>
    </row>
    <row r="288" spans="1:21" s="86" customFormat="1" ht="13.5" x14ac:dyDescent="0.35">
      <c r="A288" s="171">
        <v>282</v>
      </c>
      <c r="B288" s="144"/>
      <c r="C288" s="246"/>
      <c r="D288" s="143"/>
      <c r="E288" s="87"/>
      <c r="F288" s="88"/>
      <c r="G288" s="201"/>
      <c r="H288" s="203"/>
      <c r="I288" s="163"/>
      <c r="J288" s="89"/>
      <c r="K288" s="163"/>
      <c r="L288" s="90"/>
      <c r="M288" s="161"/>
      <c r="N288" s="169" t="str">
        <f>IF(H288&lt;&gt;"",VLOOKUP(H288,ListOfClubs,2,FALSE),"")</f>
        <v/>
      </c>
      <c r="O288" s="169" t="str">
        <f>IF(I288&lt;&gt;"",VLOOKUP(I288,Verband,2,FALSE),"")</f>
        <v/>
      </c>
      <c r="P288" s="156" t="str">
        <f t="shared" si="8"/>
        <v/>
      </c>
      <c r="Q288" s="172" t="b">
        <f t="shared" si="9"/>
        <v>0</v>
      </c>
      <c r="R288" s="173" t="str">
        <f>IF(E288&lt;&gt;"",F288&amp;" "&amp;E288,"FALSCH")</f>
        <v>FALSCH</v>
      </c>
      <c r="S288" s="173" t="str">
        <f>IF(H288&lt;&gt;"",IFERROR(VLOOKUP(H288,ListOfClubs,1,FALSE),H288),"FALSCH")</f>
        <v>FALSCH</v>
      </c>
      <c r="T288" s="173" t="str">
        <f>IF(I288&lt;&gt;"",I288,"FALSCH")</f>
        <v>FALSCH</v>
      </c>
      <c r="U288" s="225" t="b">
        <f>IF(L288&lt;&gt;"",IF(VLOOKUP(L288,Wbw_List,3)="e",IF(AND(#REF!="Ja",#REF!="Ja"),"both",IF(#REF!="Ja","figures",IF(#REF!="Ja","free"))),VLOOKUP(VLOOKUP(L288,Wbw_List,3),Disziplinen,3)))</f>
        <v>0</v>
      </c>
    </row>
    <row r="289" spans="1:21" s="86" customFormat="1" ht="13.5" x14ac:dyDescent="0.35">
      <c r="A289" s="171">
        <v>283</v>
      </c>
      <c r="B289" s="144"/>
      <c r="C289" s="246"/>
      <c r="D289" s="143"/>
      <c r="E289" s="87"/>
      <c r="F289" s="88"/>
      <c r="G289" s="201"/>
      <c r="H289" s="203"/>
      <c r="I289" s="163"/>
      <c r="J289" s="89"/>
      <c r="K289" s="163"/>
      <c r="L289" s="90"/>
      <c r="M289" s="161"/>
      <c r="N289" s="169" t="str">
        <f>IF(H289&lt;&gt;"",VLOOKUP(H289,ListOfClubs,2,FALSE),"")</f>
        <v/>
      </c>
      <c r="O289" s="169" t="str">
        <f>IF(I289&lt;&gt;"",VLOOKUP(I289,Verband,2,FALSE),"")</f>
        <v/>
      </c>
      <c r="P289" s="156" t="str">
        <f t="shared" si="8"/>
        <v/>
      </c>
      <c r="Q289" s="172" t="b">
        <f t="shared" si="9"/>
        <v>0</v>
      </c>
      <c r="R289" s="173" t="str">
        <f>IF(E289&lt;&gt;"",F289&amp;" "&amp;E289,"FALSCH")</f>
        <v>FALSCH</v>
      </c>
      <c r="S289" s="173" t="str">
        <f>IF(H289&lt;&gt;"",IFERROR(VLOOKUP(H289,ListOfClubs,1,FALSE),H289),"FALSCH")</f>
        <v>FALSCH</v>
      </c>
      <c r="T289" s="173" t="str">
        <f>IF(I289&lt;&gt;"",I289,"FALSCH")</f>
        <v>FALSCH</v>
      </c>
      <c r="U289" s="225" t="b">
        <f>IF(L289&lt;&gt;"",IF(VLOOKUP(L289,Wbw_List,3)="e",IF(AND(#REF!="Ja",#REF!="Ja"),"both",IF(#REF!="Ja","figures",IF(#REF!="Ja","free"))),VLOOKUP(VLOOKUP(L289,Wbw_List,3),Disziplinen,3)))</f>
        <v>0</v>
      </c>
    </row>
    <row r="290" spans="1:21" s="86" customFormat="1" ht="13.5" x14ac:dyDescent="0.35">
      <c r="A290" s="171">
        <v>284</v>
      </c>
      <c r="B290" s="144"/>
      <c r="C290" s="246"/>
      <c r="D290" s="143"/>
      <c r="E290" s="87"/>
      <c r="F290" s="88"/>
      <c r="G290" s="201"/>
      <c r="H290" s="203"/>
      <c r="I290" s="163"/>
      <c r="J290" s="89"/>
      <c r="K290" s="163"/>
      <c r="L290" s="90"/>
      <c r="M290" s="161"/>
      <c r="N290" s="169" t="str">
        <f>IF(H290&lt;&gt;"",VLOOKUP(H290,ListOfClubs,2,FALSE),"")</f>
        <v/>
      </c>
      <c r="O290" s="169" t="str">
        <f>IF(I290&lt;&gt;"",VLOOKUP(I290,Verband,2,FALSE),"")</f>
        <v/>
      </c>
      <c r="P290" s="156" t="str">
        <f t="shared" si="8"/>
        <v/>
      </c>
      <c r="Q290" s="172" t="b">
        <f t="shared" si="9"/>
        <v>0</v>
      </c>
      <c r="R290" s="173" t="str">
        <f>IF(E290&lt;&gt;"",F290&amp;" "&amp;E290,"FALSCH")</f>
        <v>FALSCH</v>
      </c>
      <c r="S290" s="173" t="str">
        <f>IF(H290&lt;&gt;"",IFERROR(VLOOKUP(H290,ListOfClubs,1,FALSE),H290),"FALSCH")</f>
        <v>FALSCH</v>
      </c>
      <c r="T290" s="173" t="str">
        <f>IF(I290&lt;&gt;"",I290,"FALSCH")</f>
        <v>FALSCH</v>
      </c>
      <c r="U290" s="225" t="b">
        <f>IF(L290&lt;&gt;"",IF(VLOOKUP(L290,Wbw_List,3)="e",IF(AND(#REF!="Ja",#REF!="Ja"),"both",IF(#REF!="Ja","figures",IF(#REF!="Ja","free"))),VLOOKUP(VLOOKUP(L290,Wbw_List,3),Disziplinen,3)))</f>
        <v>0</v>
      </c>
    </row>
    <row r="291" spans="1:21" s="86" customFormat="1" ht="13.5" x14ac:dyDescent="0.35">
      <c r="A291" s="171">
        <v>285</v>
      </c>
      <c r="B291" s="144"/>
      <c r="C291" s="246"/>
      <c r="D291" s="143"/>
      <c r="E291" s="87"/>
      <c r="F291" s="88"/>
      <c r="G291" s="201"/>
      <c r="H291" s="203"/>
      <c r="I291" s="163"/>
      <c r="J291" s="89"/>
      <c r="K291" s="163"/>
      <c r="L291" s="90"/>
      <c r="M291" s="161"/>
      <c r="N291" s="169" t="str">
        <f>IF(H291&lt;&gt;"",VLOOKUP(H291,ListOfClubs,2,FALSE),"")</f>
        <v/>
      </c>
      <c r="O291" s="169" t="str">
        <f>IF(I291&lt;&gt;"",VLOOKUP(I291,Verband,2,FALSE),"")</f>
        <v/>
      </c>
      <c r="P291" s="156" t="str">
        <f t="shared" si="8"/>
        <v/>
      </c>
      <c r="Q291" s="172" t="b">
        <f t="shared" si="9"/>
        <v>0</v>
      </c>
      <c r="R291" s="173" t="str">
        <f>IF(E291&lt;&gt;"",F291&amp;" "&amp;E291,"FALSCH")</f>
        <v>FALSCH</v>
      </c>
      <c r="S291" s="173" t="str">
        <f>IF(H291&lt;&gt;"",IFERROR(VLOOKUP(H291,ListOfClubs,1,FALSE),H291),"FALSCH")</f>
        <v>FALSCH</v>
      </c>
      <c r="T291" s="173" t="str">
        <f>IF(I291&lt;&gt;"",I291,"FALSCH")</f>
        <v>FALSCH</v>
      </c>
      <c r="U291" s="225" t="b">
        <f>IF(L291&lt;&gt;"",IF(VLOOKUP(L291,Wbw_List,3)="e",IF(AND(#REF!="Ja",#REF!="Ja"),"both",IF(#REF!="Ja","figures",IF(#REF!="Ja","free"))),VLOOKUP(VLOOKUP(L291,Wbw_List,3),Disziplinen,3)))</f>
        <v>0</v>
      </c>
    </row>
    <row r="292" spans="1:21" s="86" customFormat="1" ht="13.5" x14ac:dyDescent="0.35">
      <c r="A292" s="171">
        <v>286</v>
      </c>
      <c r="B292" s="144"/>
      <c r="C292" s="246"/>
      <c r="D292" s="143"/>
      <c r="E292" s="87"/>
      <c r="F292" s="88"/>
      <c r="G292" s="201"/>
      <c r="H292" s="203"/>
      <c r="I292" s="163"/>
      <c r="J292" s="89"/>
      <c r="K292" s="163"/>
      <c r="L292" s="90"/>
      <c r="M292" s="161"/>
      <c r="N292" s="169" t="str">
        <f>IF(H292&lt;&gt;"",VLOOKUP(H292,ListOfClubs,2,FALSE),"")</f>
        <v/>
      </c>
      <c r="O292" s="169" t="str">
        <f>IF(I292&lt;&gt;"",VLOOKUP(I292,Verband,2,FALSE),"")</f>
        <v/>
      </c>
      <c r="P292" s="156" t="str">
        <f t="shared" si="8"/>
        <v/>
      </c>
      <c r="Q292" s="172" t="b">
        <f t="shared" si="9"/>
        <v>0</v>
      </c>
      <c r="R292" s="173" t="str">
        <f>IF(E292&lt;&gt;"",F292&amp;" "&amp;E292,"FALSCH")</f>
        <v>FALSCH</v>
      </c>
      <c r="S292" s="173" t="str">
        <f>IF(H292&lt;&gt;"",IFERROR(VLOOKUP(H292,ListOfClubs,1,FALSE),H292),"FALSCH")</f>
        <v>FALSCH</v>
      </c>
      <c r="T292" s="173" t="str">
        <f>IF(I292&lt;&gt;"",I292,"FALSCH")</f>
        <v>FALSCH</v>
      </c>
      <c r="U292" s="225" t="b">
        <f>IF(L292&lt;&gt;"",IF(VLOOKUP(L292,Wbw_List,3)="e",IF(AND(#REF!="Ja",#REF!="Ja"),"both",IF(#REF!="Ja","figures",IF(#REF!="Ja","free"))),VLOOKUP(VLOOKUP(L292,Wbw_List,3),Disziplinen,3)))</f>
        <v>0</v>
      </c>
    </row>
    <row r="293" spans="1:21" s="86" customFormat="1" ht="13.5" x14ac:dyDescent="0.35">
      <c r="A293" s="171">
        <v>287</v>
      </c>
      <c r="B293" s="144"/>
      <c r="C293" s="246"/>
      <c r="D293" s="143"/>
      <c r="E293" s="87"/>
      <c r="F293" s="88"/>
      <c r="G293" s="201"/>
      <c r="H293" s="203"/>
      <c r="I293" s="163"/>
      <c r="J293" s="89"/>
      <c r="K293" s="163"/>
      <c r="L293" s="90"/>
      <c r="M293" s="161"/>
      <c r="N293" s="169" t="str">
        <f>IF(H293&lt;&gt;"",VLOOKUP(H293,ListOfClubs,2,FALSE),"")</f>
        <v/>
      </c>
      <c r="O293" s="169" t="str">
        <f>IF(I293&lt;&gt;"",VLOOKUP(I293,Verband,2,FALSE),"")</f>
        <v/>
      </c>
      <c r="P293" s="156" t="str">
        <f t="shared" si="8"/>
        <v/>
      </c>
      <c r="Q293" s="172" t="b">
        <f t="shared" si="9"/>
        <v>0</v>
      </c>
      <c r="R293" s="173" t="str">
        <f>IF(E293&lt;&gt;"",F293&amp;" "&amp;E293,"FALSCH")</f>
        <v>FALSCH</v>
      </c>
      <c r="S293" s="173" t="str">
        <f>IF(H293&lt;&gt;"",IFERROR(VLOOKUP(H293,ListOfClubs,1,FALSE),H293),"FALSCH")</f>
        <v>FALSCH</v>
      </c>
      <c r="T293" s="173" t="str">
        <f>IF(I293&lt;&gt;"",I293,"FALSCH")</f>
        <v>FALSCH</v>
      </c>
      <c r="U293" s="225" t="b">
        <f>IF(L293&lt;&gt;"",IF(VLOOKUP(L293,Wbw_List,3)="e",IF(AND(#REF!="Ja",#REF!="Ja"),"both",IF(#REF!="Ja","figures",IF(#REF!="Ja","free"))),VLOOKUP(VLOOKUP(L293,Wbw_List,3),Disziplinen,3)))</f>
        <v>0</v>
      </c>
    </row>
    <row r="294" spans="1:21" s="86" customFormat="1" ht="13.5" x14ac:dyDescent="0.35">
      <c r="A294" s="171">
        <v>288</v>
      </c>
      <c r="B294" s="144"/>
      <c r="C294" s="246"/>
      <c r="D294" s="143"/>
      <c r="E294" s="87"/>
      <c r="F294" s="88"/>
      <c r="G294" s="201"/>
      <c r="H294" s="203"/>
      <c r="I294" s="163"/>
      <c r="J294" s="89"/>
      <c r="K294" s="163"/>
      <c r="L294" s="90"/>
      <c r="M294" s="161"/>
      <c r="N294" s="169" t="str">
        <f>IF(H294&lt;&gt;"",VLOOKUP(H294,ListOfClubs,2,FALSE),"")</f>
        <v/>
      </c>
      <c r="O294" s="169" t="str">
        <f>IF(I294&lt;&gt;"",VLOOKUP(I294,Verband,2,FALSE),"")</f>
        <v/>
      </c>
      <c r="P294" s="156" t="str">
        <f t="shared" si="8"/>
        <v/>
      </c>
      <c r="Q294" s="172" t="b">
        <f t="shared" si="9"/>
        <v>0</v>
      </c>
      <c r="R294" s="173" t="str">
        <f>IF(E294&lt;&gt;"",F294&amp;" "&amp;E294,"FALSCH")</f>
        <v>FALSCH</v>
      </c>
      <c r="S294" s="173" t="str">
        <f>IF(H294&lt;&gt;"",IFERROR(VLOOKUP(H294,ListOfClubs,1,FALSE),H294),"FALSCH")</f>
        <v>FALSCH</v>
      </c>
      <c r="T294" s="173" t="str">
        <f>IF(I294&lt;&gt;"",I294,"FALSCH")</f>
        <v>FALSCH</v>
      </c>
      <c r="U294" s="225" t="b">
        <f>IF(L294&lt;&gt;"",IF(VLOOKUP(L294,Wbw_List,3)="e",IF(AND(#REF!="Ja",#REF!="Ja"),"both",IF(#REF!="Ja","figures",IF(#REF!="Ja","free"))),VLOOKUP(VLOOKUP(L294,Wbw_List,3),Disziplinen,3)))</f>
        <v>0</v>
      </c>
    </row>
    <row r="295" spans="1:21" s="86" customFormat="1" ht="13.5" x14ac:dyDescent="0.35">
      <c r="A295" s="171">
        <v>289</v>
      </c>
      <c r="B295" s="144"/>
      <c r="C295" s="246"/>
      <c r="D295" s="143"/>
      <c r="E295" s="87"/>
      <c r="F295" s="88"/>
      <c r="G295" s="201"/>
      <c r="H295" s="203"/>
      <c r="I295" s="163"/>
      <c r="J295" s="89"/>
      <c r="K295" s="163"/>
      <c r="L295" s="90"/>
      <c r="M295" s="161"/>
      <c r="N295" s="169" t="str">
        <f>IF(H295&lt;&gt;"",VLOOKUP(H295,ListOfClubs,2,FALSE),"")</f>
        <v/>
      </c>
      <c r="O295" s="169" t="str">
        <f>IF(I295&lt;&gt;"",VLOOKUP(I295,Verband,2,FALSE),"")</f>
        <v/>
      </c>
      <c r="P295" s="156" t="str">
        <f t="shared" si="8"/>
        <v/>
      </c>
      <c r="Q295" s="172" t="b">
        <f t="shared" si="9"/>
        <v>0</v>
      </c>
      <c r="R295" s="173" t="str">
        <f>IF(E295&lt;&gt;"",F295&amp;" "&amp;E295,"FALSCH")</f>
        <v>FALSCH</v>
      </c>
      <c r="S295" s="173" t="str">
        <f>IF(H295&lt;&gt;"",IFERROR(VLOOKUP(H295,ListOfClubs,1,FALSE),H295),"FALSCH")</f>
        <v>FALSCH</v>
      </c>
      <c r="T295" s="173" t="str">
        <f>IF(I295&lt;&gt;"",I295,"FALSCH")</f>
        <v>FALSCH</v>
      </c>
      <c r="U295" s="225" t="b">
        <f>IF(L295&lt;&gt;"",IF(VLOOKUP(L295,Wbw_List,3)="e",IF(AND(#REF!="Ja",#REF!="Ja"),"both",IF(#REF!="Ja","figures",IF(#REF!="Ja","free"))),VLOOKUP(VLOOKUP(L295,Wbw_List,3),Disziplinen,3)))</f>
        <v>0</v>
      </c>
    </row>
    <row r="296" spans="1:21" s="86" customFormat="1" ht="13.5" x14ac:dyDescent="0.35">
      <c r="A296" s="171">
        <v>290</v>
      </c>
      <c r="B296" s="144"/>
      <c r="C296" s="246"/>
      <c r="D296" s="143"/>
      <c r="E296" s="87"/>
      <c r="F296" s="88"/>
      <c r="G296" s="201"/>
      <c r="H296" s="203"/>
      <c r="I296" s="163"/>
      <c r="J296" s="89"/>
      <c r="K296" s="163"/>
      <c r="L296" s="90"/>
      <c r="M296" s="161"/>
      <c r="N296" s="169" t="str">
        <f>IF(H296&lt;&gt;"",VLOOKUP(H296,ListOfClubs,2,FALSE),"")</f>
        <v/>
      </c>
      <c r="O296" s="169" t="str">
        <f>IF(I296&lt;&gt;"",VLOOKUP(I296,Verband,2,FALSE),"")</f>
        <v/>
      </c>
      <c r="P296" s="156" t="str">
        <f t="shared" si="8"/>
        <v/>
      </c>
      <c r="Q296" s="172" t="b">
        <f t="shared" si="9"/>
        <v>0</v>
      </c>
      <c r="R296" s="173" t="str">
        <f>IF(E296&lt;&gt;"",F296&amp;" "&amp;E296,"FALSCH")</f>
        <v>FALSCH</v>
      </c>
      <c r="S296" s="173" t="str">
        <f>IF(H296&lt;&gt;"",IFERROR(VLOOKUP(H296,ListOfClubs,1,FALSE),H296),"FALSCH")</f>
        <v>FALSCH</v>
      </c>
      <c r="T296" s="173" t="str">
        <f>IF(I296&lt;&gt;"",I296,"FALSCH")</f>
        <v>FALSCH</v>
      </c>
      <c r="U296" s="225" t="b">
        <f>IF(L296&lt;&gt;"",IF(VLOOKUP(L296,Wbw_List,3)="e",IF(AND(#REF!="Ja",#REF!="Ja"),"both",IF(#REF!="Ja","figures",IF(#REF!="Ja","free"))),VLOOKUP(VLOOKUP(L296,Wbw_List,3),Disziplinen,3)))</f>
        <v>0</v>
      </c>
    </row>
    <row r="297" spans="1:21" s="86" customFormat="1" ht="13.5" x14ac:dyDescent="0.35">
      <c r="A297" s="171">
        <v>291</v>
      </c>
      <c r="B297" s="144"/>
      <c r="C297" s="246"/>
      <c r="D297" s="143"/>
      <c r="E297" s="87"/>
      <c r="F297" s="88"/>
      <c r="G297" s="201"/>
      <c r="H297" s="203"/>
      <c r="I297" s="163"/>
      <c r="J297" s="89"/>
      <c r="K297" s="163"/>
      <c r="L297" s="90"/>
      <c r="M297" s="161"/>
      <c r="N297" s="169" t="str">
        <f>IF(H297&lt;&gt;"",VLOOKUP(H297,ListOfClubs,2,FALSE),"")</f>
        <v/>
      </c>
      <c r="O297" s="169" t="str">
        <f>IF(I297&lt;&gt;"",VLOOKUP(I297,Verband,2,FALSE),"")</f>
        <v/>
      </c>
      <c r="P297" s="156" t="str">
        <f t="shared" si="8"/>
        <v/>
      </c>
      <c r="Q297" s="172" t="b">
        <f t="shared" si="9"/>
        <v>0</v>
      </c>
      <c r="R297" s="173" t="str">
        <f>IF(E297&lt;&gt;"",F297&amp;" "&amp;E297,"FALSCH")</f>
        <v>FALSCH</v>
      </c>
      <c r="S297" s="173" t="str">
        <f>IF(H297&lt;&gt;"",IFERROR(VLOOKUP(H297,ListOfClubs,1,FALSE),H297),"FALSCH")</f>
        <v>FALSCH</v>
      </c>
      <c r="T297" s="173" t="str">
        <f>IF(I297&lt;&gt;"",I297,"FALSCH")</f>
        <v>FALSCH</v>
      </c>
      <c r="U297" s="225" t="b">
        <f>IF(L297&lt;&gt;"",IF(VLOOKUP(L297,Wbw_List,3)="e",IF(AND(#REF!="Ja",#REF!="Ja"),"both",IF(#REF!="Ja","figures",IF(#REF!="Ja","free"))),VLOOKUP(VLOOKUP(L297,Wbw_List,3),Disziplinen,3)))</f>
        <v>0</v>
      </c>
    </row>
    <row r="298" spans="1:21" s="86" customFormat="1" ht="13.5" x14ac:dyDescent="0.35">
      <c r="A298" s="171">
        <v>292</v>
      </c>
      <c r="B298" s="144"/>
      <c r="C298" s="246"/>
      <c r="D298" s="143"/>
      <c r="E298" s="87"/>
      <c r="F298" s="88"/>
      <c r="G298" s="201"/>
      <c r="H298" s="203"/>
      <c r="I298" s="163"/>
      <c r="J298" s="89"/>
      <c r="K298" s="163"/>
      <c r="L298" s="90"/>
      <c r="M298" s="161"/>
      <c r="N298" s="169" t="str">
        <f>IF(H298&lt;&gt;"",VLOOKUP(H298,ListOfClubs,2,FALSE),"")</f>
        <v/>
      </c>
      <c r="O298" s="169" t="str">
        <f>IF(I298&lt;&gt;"",VLOOKUP(I298,Verband,2,FALSE),"")</f>
        <v/>
      </c>
      <c r="P298" s="156" t="str">
        <f t="shared" si="8"/>
        <v/>
      </c>
      <c r="Q298" s="172" t="b">
        <f t="shared" si="9"/>
        <v>0</v>
      </c>
      <c r="R298" s="173" t="str">
        <f>IF(E298&lt;&gt;"",F298&amp;" "&amp;E298,"FALSCH")</f>
        <v>FALSCH</v>
      </c>
      <c r="S298" s="173" t="str">
        <f>IF(H298&lt;&gt;"",IFERROR(VLOOKUP(H298,ListOfClubs,1,FALSE),H298),"FALSCH")</f>
        <v>FALSCH</v>
      </c>
      <c r="T298" s="173" t="str">
        <f>IF(I298&lt;&gt;"",I298,"FALSCH")</f>
        <v>FALSCH</v>
      </c>
      <c r="U298" s="225" t="b">
        <f>IF(L298&lt;&gt;"",IF(VLOOKUP(L298,Wbw_List,3)="e",IF(AND(#REF!="Ja",#REF!="Ja"),"both",IF(#REF!="Ja","figures",IF(#REF!="Ja","free"))),VLOOKUP(VLOOKUP(L298,Wbw_List,3),Disziplinen,3)))</f>
        <v>0</v>
      </c>
    </row>
    <row r="299" spans="1:21" s="86" customFormat="1" ht="13.5" x14ac:dyDescent="0.35">
      <c r="A299" s="171">
        <v>293</v>
      </c>
      <c r="B299" s="144"/>
      <c r="C299" s="246"/>
      <c r="D299" s="143"/>
      <c r="E299" s="87"/>
      <c r="F299" s="88"/>
      <c r="G299" s="201"/>
      <c r="H299" s="203"/>
      <c r="I299" s="163"/>
      <c r="J299" s="89"/>
      <c r="K299" s="163"/>
      <c r="L299" s="90"/>
      <c r="M299" s="161"/>
      <c r="N299" s="169" t="str">
        <f>IF(H299&lt;&gt;"",VLOOKUP(H299,ListOfClubs,2,FALSE),"")</f>
        <v/>
      </c>
      <c r="O299" s="169" t="str">
        <f>IF(I299&lt;&gt;"",VLOOKUP(I299,Verband,2,FALSE),"")</f>
        <v/>
      </c>
      <c r="P299" s="156" t="str">
        <f t="shared" si="8"/>
        <v/>
      </c>
      <c r="Q299" s="172" t="b">
        <f t="shared" si="9"/>
        <v>0</v>
      </c>
      <c r="R299" s="173" t="str">
        <f>IF(E299&lt;&gt;"",F299&amp;" "&amp;E299,"FALSCH")</f>
        <v>FALSCH</v>
      </c>
      <c r="S299" s="173" t="str">
        <f>IF(H299&lt;&gt;"",IFERROR(VLOOKUP(H299,ListOfClubs,1,FALSE),H299),"FALSCH")</f>
        <v>FALSCH</v>
      </c>
      <c r="T299" s="173" t="str">
        <f>IF(I299&lt;&gt;"",I299,"FALSCH")</f>
        <v>FALSCH</v>
      </c>
      <c r="U299" s="225" t="b">
        <f>IF(L299&lt;&gt;"",IF(VLOOKUP(L299,Wbw_List,3)="e",IF(AND(#REF!="Ja",#REF!="Ja"),"both",IF(#REF!="Ja","figures",IF(#REF!="Ja","free"))),VLOOKUP(VLOOKUP(L299,Wbw_List,3),Disziplinen,3)))</f>
        <v>0</v>
      </c>
    </row>
    <row r="300" spans="1:21" s="86" customFormat="1" ht="13.5" x14ac:dyDescent="0.35">
      <c r="A300" s="171">
        <v>294</v>
      </c>
      <c r="B300" s="144"/>
      <c r="C300" s="246"/>
      <c r="D300" s="143"/>
      <c r="E300" s="87"/>
      <c r="F300" s="88"/>
      <c r="G300" s="201"/>
      <c r="H300" s="203"/>
      <c r="I300" s="163"/>
      <c r="J300" s="89"/>
      <c r="K300" s="163"/>
      <c r="L300" s="90"/>
      <c r="M300" s="161"/>
      <c r="N300" s="169" t="str">
        <f>IF(H300&lt;&gt;"",VLOOKUP(H300,ListOfClubs,2,FALSE),"")</f>
        <v/>
      </c>
      <c r="O300" s="169" t="str">
        <f>IF(I300&lt;&gt;"",VLOOKUP(I300,Verband,2,FALSE),"")</f>
        <v/>
      </c>
      <c r="P300" s="156" t="str">
        <f t="shared" si="8"/>
        <v/>
      </c>
      <c r="Q300" s="172" t="b">
        <f t="shared" si="9"/>
        <v>0</v>
      </c>
      <c r="R300" s="173" t="str">
        <f>IF(E300&lt;&gt;"",F300&amp;" "&amp;E300,"FALSCH")</f>
        <v>FALSCH</v>
      </c>
      <c r="S300" s="173" t="str">
        <f>IF(H300&lt;&gt;"",IFERROR(VLOOKUP(H300,ListOfClubs,1,FALSE),H300),"FALSCH")</f>
        <v>FALSCH</v>
      </c>
      <c r="T300" s="173" t="str">
        <f>IF(I300&lt;&gt;"",I300,"FALSCH")</f>
        <v>FALSCH</v>
      </c>
      <c r="U300" s="225" t="b">
        <f>IF(L300&lt;&gt;"",IF(VLOOKUP(L300,Wbw_List,3)="e",IF(AND(#REF!="Ja",#REF!="Ja"),"both",IF(#REF!="Ja","figures",IF(#REF!="Ja","free"))),VLOOKUP(VLOOKUP(L300,Wbw_List,3),Disziplinen,3)))</f>
        <v>0</v>
      </c>
    </row>
    <row r="301" spans="1:21" s="86" customFormat="1" ht="13.5" x14ac:dyDescent="0.35">
      <c r="A301" s="171">
        <v>295</v>
      </c>
      <c r="B301" s="144"/>
      <c r="C301" s="246"/>
      <c r="D301" s="143"/>
      <c r="E301" s="87"/>
      <c r="F301" s="88"/>
      <c r="G301" s="201"/>
      <c r="H301" s="203"/>
      <c r="I301" s="163"/>
      <c r="J301" s="89"/>
      <c r="K301" s="163"/>
      <c r="L301" s="90"/>
      <c r="M301" s="161"/>
      <c r="N301" s="169" t="str">
        <f>IF(H301&lt;&gt;"",VLOOKUP(H301,ListOfClubs,2,FALSE),"")</f>
        <v/>
      </c>
      <c r="O301" s="169" t="str">
        <f>IF(I301&lt;&gt;"",VLOOKUP(I301,Verband,2,FALSE),"")</f>
        <v/>
      </c>
      <c r="P301" s="156" t="str">
        <f t="shared" si="8"/>
        <v/>
      </c>
      <c r="Q301" s="172" t="b">
        <f t="shared" si="9"/>
        <v>0</v>
      </c>
      <c r="R301" s="173" t="str">
        <f>IF(E301&lt;&gt;"",F301&amp;" "&amp;E301,"FALSCH")</f>
        <v>FALSCH</v>
      </c>
      <c r="S301" s="173" t="str">
        <f>IF(H301&lt;&gt;"",IFERROR(VLOOKUP(H301,ListOfClubs,1,FALSE),H301),"FALSCH")</f>
        <v>FALSCH</v>
      </c>
      <c r="T301" s="173" t="str">
        <f>IF(I301&lt;&gt;"",I301,"FALSCH")</f>
        <v>FALSCH</v>
      </c>
      <c r="U301" s="225" t="b">
        <f>IF(L301&lt;&gt;"",IF(VLOOKUP(L301,Wbw_List,3)="e",IF(AND(#REF!="Ja",#REF!="Ja"),"both",IF(#REF!="Ja","figures",IF(#REF!="Ja","free"))),VLOOKUP(VLOOKUP(L301,Wbw_List,3),Disziplinen,3)))</f>
        <v>0</v>
      </c>
    </row>
    <row r="302" spans="1:21" s="86" customFormat="1" ht="13.5" x14ac:dyDescent="0.35">
      <c r="A302" s="171">
        <v>296</v>
      </c>
      <c r="B302" s="144"/>
      <c r="C302" s="246"/>
      <c r="D302" s="143"/>
      <c r="E302" s="87"/>
      <c r="F302" s="88"/>
      <c r="G302" s="201"/>
      <c r="H302" s="203"/>
      <c r="I302" s="163"/>
      <c r="J302" s="89"/>
      <c r="K302" s="163"/>
      <c r="L302" s="90"/>
      <c r="M302" s="161"/>
      <c r="N302" s="169" t="str">
        <f>IF(H302&lt;&gt;"",VLOOKUP(H302,ListOfClubs,2,FALSE),"")</f>
        <v/>
      </c>
      <c r="O302" s="169" t="str">
        <f>IF(I302&lt;&gt;"",VLOOKUP(I302,Verband,2,FALSE),"")</f>
        <v/>
      </c>
      <c r="P302" s="156" t="str">
        <f t="shared" si="8"/>
        <v/>
      </c>
      <c r="Q302" s="172" t="b">
        <f t="shared" si="9"/>
        <v>0</v>
      </c>
      <c r="R302" s="173" t="str">
        <f>IF(E302&lt;&gt;"",F302&amp;" "&amp;E302,"FALSCH")</f>
        <v>FALSCH</v>
      </c>
      <c r="S302" s="173" t="str">
        <f>IF(H302&lt;&gt;"",IFERROR(VLOOKUP(H302,ListOfClubs,1,FALSE),H302),"FALSCH")</f>
        <v>FALSCH</v>
      </c>
      <c r="T302" s="173" t="str">
        <f>IF(I302&lt;&gt;"",I302,"FALSCH")</f>
        <v>FALSCH</v>
      </c>
      <c r="U302" s="225" t="b">
        <f>IF(L302&lt;&gt;"",IF(VLOOKUP(L302,Wbw_List,3)="e",IF(AND(#REF!="Ja",#REF!="Ja"),"both",IF(#REF!="Ja","figures",IF(#REF!="Ja","free"))),VLOOKUP(VLOOKUP(L302,Wbw_List,3),Disziplinen,3)))</f>
        <v>0</v>
      </c>
    </row>
    <row r="303" spans="1:21" s="86" customFormat="1" ht="13.5" x14ac:dyDescent="0.35">
      <c r="A303" s="171">
        <v>297</v>
      </c>
      <c r="B303" s="144"/>
      <c r="C303" s="246"/>
      <c r="D303" s="143"/>
      <c r="E303" s="87"/>
      <c r="F303" s="88"/>
      <c r="G303" s="201"/>
      <c r="H303" s="203"/>
      <c r="I303" s="163"/>
      <c r="J303" s="89"/>
      <c r="K303" s="163"/>
      <c r="L303" s="90"/>
      <c r="M303" s="161"/>
      <c r="N303" s="169" t="str">
        <f>IF(H303&lt;&gt;"",VLOOKUP(H303,ListOfClubs,2,FALSE),"")</f>
        <v/>
      </c>
      <c r="O303" s="169" t="str">
        <f>IF(I303&lt;&gt;"",VLOOKUP(I303,Verband,2,FALSE),"")</f>
        <v/>
      </c>
      <c r="P303" s="156" t="str">
        <f t="shared" si="8"/>
        <v/>
      </c>
      <c r="Q303" s="172" t="b">
        <f t="shared" si="9"/>
        <v>0</v>
      </c>
      <c r="R303" s="173" t="str">
        <f>IF(E303&lt;&gt;"",F303&amp;" "&amp;E303,"FALSCH")</f>
        <v>FALSCH</v>
      </c>
      <c r="S303" s="173" t="str">
        <f>IF(H303&lt;&gt;"",IFERROR(VLOOKUP(H303,ListOfClubs,1,FALSE),H303),"FALSCH")</f>
        <v>FALSCH</v>
      </c>
      <c r="T303" s="173" t="str">
        <f>IF(I303&lt;&gt;"",I303,"FALSCH")</f>
        <v>FALSCH</v>
      </c>
      <c r="U303" s="225" t="b">
        <f>IF(L303&lt;&gt;"",IF(VLOOKUP(L303,Wbw_List,3)="e",IF(AND(#REF!="Ja",#REF!="Ja"),"both",IF(#REF!="Ja","figures",IF(#REF!="Ja","free"))),VLOOKUP(VLOOKUP(L303,Wbw_List,3),Disziplinen,3)))</f>
        <v>0</v>
      </c>
    </row>
    <row r="304" spans="1:21" s="86" customFormat="1" ht="13.5" x14ac:dyDescent="0.35">
      <c r="A304" s="171">
        <v>298</v>
      </c>
      <c r="B304" s="144"/>
      <c r="C304" s="246"/>
      <c r="D304" s="143"/>
      <c r="E304" s="87"/>
      <c r="F304" s="88"/>
      <c r="G304" s="201"/>
      <c r="H304" s="203"/>
      <c r="I304" s="163"/>
      <c r="J304" s="89"/>
      <c r="K304" s="163"/>
      <c r="L304" s="90"/>
      <c r="M304" s="161"/>
      <c r="N304" s="169" t="str">
        <f>IF(H304&lt;&gt;"",VLOOKUP(H304,ListOfClubs,2,FALSE),"")</f>
        <v/>
      </c>
      <c r="O304" s="169" t="str">
        <f>IF(I304&lt;&gt;"",VLOOKUP(I304,Verband,2,FALSE),"")</f>
        <v/>
      </c>
      <c r="P304" s="156" t="str">
        <f t="shared" si="8"/>
        <v/>
      </c>
      <c r="Q304" s="172" t="b">
        <f t="shared" si="9"/>
        <v>0</v>
      </c>
      <c r="R304" s="173" t="str">
        <f>IF(E304&lt;&gt;"",F304&amp;" "&amp;E304,"FALSCH")</f>
        <v>FALSCH</v>
      </c>
      <c r="S304" s="173" t="str">
        <f>IF(H304&lt;&gt;"",IFERROR(VLOOKUP(H304,ListOfClubs,1,FALSE),H304),"FALSCH")</f>
        <v>FALSCH</v>
      </c>
      <c r="T304" s="173" t="str">
        <f>IF(I304&lt;&gt;"",I304,"FALSCH")</f>
        <v>FALSCH</v>
      </c>
      <c r="U304" s="225" t="b">
        <f>IF(L304&lt;&gt;"",IF(VLOOKUP(L304,Wbw_List,3)="e",IF(AND(#REF!="Ja",#REF!="Ja"),"both",IF(#REF!="Ja","figures",IF(#REF!="Ja","free"))),VLOOKUP(VLOOKUP(L304,Wbw_List,3),Disziplinen,3)))</f>
        <v>0</v>
      </c>
    </row>
    <row r="305" spans="1:21" s="86" customFormat="1" ht="13.5" x14ac:dyDescent="0.35">
      <c r="A305" s="171">
        <v>299</v>
      </c>
      <c r="B305" s="144"/>
      <c r="C305" s="246"/>
      <c r="D305" s="143"/>
      <c r="E305" s="87"/>
      <c r="F305" s="88"/>
      <c r="G305" s="201"/>
      <c r="H305" s="203"/>
      <c r="I305" s="163"/>
      <c r="J305" s="89"/>
      <c r="K305" s="163"/>
      <c r="L305" s="90"/>
      <c r="M305" s="161"/>
      <c r="N305" s="169" t="str">
        <f>IF(H305&lt;&gt;"",VLOOKUP(H305,ListOfClubs,2,FALSE),"")</f>
        <v/>
      </c>
      <c r="O305" s="169" t="str">
        <f>IF(I305&lt;&gt;"",VLOOKUP(I305,Verband,2,FALSE),"")</f>
        <v/>
      </c>
      <c r="P305" s="156" t="str">
        <f t="shared" si="8"/>
        <v/>
      </c>
      <c r="Q305" s="172" t="b">
        <f t="shared" si="9"/>
        <v>0</v>
      </c>
      <c r="R305" s="173" t="str">
        <f>IF(E305&lt;&gt;"",F305&amp;" "&amp;E305,"FALSCH")</f>
        <v>FALSCH</v>
      </c>
      <c r="S305" s="173" t="str">
        <f>IF(H305&lt;&gt;"",IFERROR(VLOOKUP(H305,ListOfClubs,1,FALSE),H305),"FALSCH")</f>
        <v>FALSCH</v>
      </c>
      <c r="T305" s="173" t="str">
        <f>IF(I305&lt;&gt;"",I305,"FALSCH")</f>
        <v>FALSCH</v>
      </c>
      <c r="U305" s="225" t="b">
        <f>IF(L305&lt;&gt;"",IF(VLOOKUP(L305,Wbw_List,3)="e",IF(AND(#REF!="Ja",#REF!="Ja"),"both",IF(#REF!="Ja","figures",IF(#REF!="Ja","free"))),VLOOKUP(VLOOKUP(L305,Wbw_List,3),Disziplinen,3)))</f>
        <v>0</v>
      </c>
    </row>
    <row r="306" spans="1:21" s="86" customFormat="1" ht="13.5" x14ac:dyDescent="0.35">
      <c r="A306" s="171">
        <v>300</v>
      </c>
      <c r="B306" s="144"/>
      <c r="C306" s="246"/>
      <c r="D306" s="143"/>
      <c r="E306" s="87"/>
      <c r="F306" s="88"/>
      <c r="G306" s="201"/>
      <c r="H306" s="203"/>
      <c r="I306" s="163"/>
      <c r="J306" s="89"/>
      <c r="K306" s="163"/>
      <c r="L306" s="90"/>
      <c r="M306" s="161"/>
      <c r="N306" s="169" t="str">
        <f>IF(H306&lt;&gt;"",VLOOKUP(H306,ListOfClubs,2,FALSE),"")</f>
        <v/>
      </c>
      <c r="O306" s="169" t="str">
        <f>IF(I306&lt;&gt;"",VLOOKUP(I306,Verband,2,FALSE),"")</f>
        <v/>
      </c>
      <c r="P306" s="156" t="str">
        <f t="shared" si="8"/>
        <v/>
      </c>
      <c r="Q306" s="172" t="b">
        <f t="shared" si="9"/>
        <v>0</v>
      </c>
      <c r="R306" s="173" t="str">
        <f>IF(E306&lt;&gt;"",F306&amp;" "&amp;E306,"FALSCH")</f>
        <v>FALSCH</v>
      </c>
      <c r="S306" s="173" t="str">
        <f>IF(H306&lt;&gt;"",IFERROR(VLOOKUP(H306,ListOfClubs,1,FALSE),H306),"FALSCH")</f>
        <v>FALSCH</v>
      </c>
      <c r="T306" s="173" t="str">
        <f>IF(I306&lt;&gt;"",I306,"FALSCH")</f>
        <v>FALSCH</v>
      </c>
      <c r="U306" s="225" t="b">
        <f>IF(L306&lt;&gt;"",IF(VLOOKUP(L306,Wbw_List,3)="e",IF(AND(#REF!="Ja",#REF!="Ja"),"both",IF(#REF!="Ja","figures",IF(#REF!="Ja","free"))),VLOOKUP(VLOOKUP(L306,Wbw_List,3),Disziplinen,3)))</f>
        <v>0</v>
      </c>
    </row>
    <row r="307" spans="1:21" s="86" customFormat="1" ht="13.5" x14ac:dyDescent="0.35">
      <c r="A307" s="171">
        <v>301</v>
      </c>
      <c r="B307" s="144"/>
      <c r="C307" s="246"/>
      <c r="D307" s="143"/>
      <c r="E307" s="87"/>
      <c r="F307" s="88"/>
      <c r="G307" s="201"/>
      <c r="H307" s="203"/>
      <c r="I307" s="163"/>
      <c r="J307" s="89"/>
      <c r="K307" s="163"/>
      <c r="L307" s="90"/>
      <c r="M307" s="161"/>
      <c r="N307" s="169" t="str">
        <f>IF(H307&lt;&gt;"",VLOOKUP(H307,ListOfClubs,2,FALSE),"")</f>
        <v/>
      </c>
      <c r="O307" s="169" t="str">
        <f>IF(I307&lt;&gt;"",VLOOKUP(I307,Verband,2,FALSE),"")</f>
        <v/>
      </c>
      <c r="P307" s="156" t="str">
        <f t="shared" si="8"/>
        <v/>
      </c>
      <c r="Q307" s="172" t="b">
        <f t="shared" si="9"/>
        <v>0</v>
      </c>
      <c r="R307" s="173" t="str">
        <f>IF(E307&lt;&gt;"",F307&amp;" "&amp;E307,"FALSCH")</f>
        <v>FALSCH</v>
      </c>
      <c r="S307" s="173" t="str">
        <f>IF(H307&lt;&gt;"",IFERROR(VLOOKUP(H307,ListOfClubs,1,FALSE),H307),"FALSCH")</f>
        <v>FALSCH</v>
      </c>
      <c r="T307" s="173" t="str">
        <f>IF(I307&lt;&gt;"",I307,"FALSCH")</f>
        <v>FALSCH</v>
      </c>
      <c r="U307" s="225" t="b">
        <f>IF(L307&lt;&gt;"",IF(VLOOKUP(L307,Wbw_List,3)="e",IF(AND(#REF!="Ja",#REF!="Ja"),"both",IF(#REF!="Ja","figures",IF(#REF!="Ja","free"))),VLOOKUP(VLOOKUP(L307,Wbw_List,3),Disziplinen,3)))</f>
        <v>0</v>
      </c>
    </row>
    <row r="308" spans="1:21" s="86" customFormat="1" ht="13.5" x14ac:dyDescent="0.35">
      <c r="A308" s="171">
        <v>302</v>
      </c>
      <c r="B308" s="144"/>
      <c r="C308" s="246"/>
      <c r="D308" s="143"/>
      <c r="E308" s="87"/>
      <c r="F308" s="88"/>
      <c r="G308" s="201"/>
      <c r="H308" s="203"/>
      <c r="I308" s="163"/>
      <c r="J308" s="89"/>
      <c r="K308" s="163"/>
      <c r="L308" s="90"/>
      <c r="M308" s="161"/>
      <c r="N308" s="169" t="str">
        <f>IF(H308&lt;&gt;"",VLOOKUP(H308,ListOfClubs,2,FALSE),"")</f>
        <v/>
      </c>
      <c r="O308" s="169" t="str">
        <f>IF(I308&lt;&gt;"",VLOOKUP(I308,Verband,2,FALSE),"")</f>
        <v/>
      </c>
      <c r="P308" s="156" t="str">
        <f t="shared" si="8"/>
        <v/>
      </c>
      <c r="Q308" s="172" t="b">
        <f t="shared" si="9"/>
        <v>0</v>
      </c>
      <c r="R308" s="173" t="str">
        <f>IF(E308&lt;&gt;"",F308&amp;" "&amp;E308,"FALSCH")</f>
        <v>FALSCH</v>
      </c>
      <c r="S308" s="173" t="str">
        <f>IF(H308&lt;&gt;"",IFERROR(VLOOKUP(H308,ListOfClubs,1,FALSE),H308),"FALSCH")</f>
        <v>FALSCH</v>
      </c>
      <c r="T308" s="173" t="str">
        <f>IF(I308&lt;&gt;"",I308,"FALSCH")</f>
        <v>FALSCH</v>
      </c>
      <c r="U308" s="225" t="b">
        <f>IF(L308&lt;&gt;"",IF(VLOOKUP(L308,Wbw_List,3)="e",IF(AND(#REF!="Ja",#REF!="Ja"),"both",IF(#REF!="Ja","figures",IF(#REF!="Ja","free"))),VLOOKUP(VLOOKUP(L308,Wbw_List,3),Disziplinen,3)))</f>
        <v>0</v>
      </c>
    </row>
    <row r="309" spans="1:21" s="86" customFormat="1" ht="13.5" x14ac:dyDescent="0.35">
      <c r="A309" s="171">
        <v>303</v>
      </c>
      <c r="B309" s="144"/>
      <c r="C309" s="246"/>
      <c r="D309" s="143"/>
      <c r="E309" s="87"/>
      <c r="F309" s="88"/>
      <c r="G309" s="201"/>
      <c r="H309" s="203"/>
      <c r="I309" s="163"/>
      <c r="J309" s="89"/>
      <c r="K309" s="163"/>
      <c r="L309" s="90"/>
      <c r="M309" s="161"/>
      <c r="N309" s="169" t="str">
        <f>IF(H309&lt;&gt;"",VLOOKUP(H309,ListOfClubs,2,FALSE),"")</f>
        <v/>
      </c>
      <c r="O309" s="169" t="str">
        <f>IF(I309&lt;&gt;"",VLOOKUP(I309,Verband,2,FALSE),"")</f>
        <v/>
      </c>
      <c r="P309" s="156" t="str">
        <f t="shared" si="8"/>
        <v/>
      </c>
      <c r="Q309" s="172" t="b">
        <f t="shared" si="9"/>
        <v>0</v>
      </c>
      <c r="R309" s="173" t="str">
        <f>IF(E309&lt;&gt;"",F309&amp;" "&amp;E309,"FALSCH")</f>
        <v>FALSCH</v>
      </c>
      <c r="S309" s="173" t="str">
        <f>IF(H309&lt;&gt;"",IFERROR(VLOOKUP(H309,ListOfClubs,1,FALSE),H309),"FALSCH")</f>
        <v>FALSCH</v>
      </c>
      <c r="T309" s="173" t="str">
        <f>IF(I309&lt;&gt;"",I309,"FALSCH")</f>
        <v>FALSCH</v>
      </c>
      <c r="U309" s="225" t="b">
        <f>IF(L309&lt;&gt;"",IF(VLOOKUP(L309,Wbw_List,3)="e",IF(AND(#REF!="Ja",#REF!="Ja"),"both",IF(#REF!="Ja","figures",IF(#REF!="Ja","free"))),VLOOKUP(VLOOKUP(L309,Wbw_List,3),Disziplinen,3)))</f>
        <v>0</v>
      </c>
    </row>
    <row r="310" spans="1:21" s="86" customFormat="1" ht="13.5" x14ac:dyDescent="0.35">
      <c r="A310" s="171">
        <v>304</v>
      </c>
      <c r="B310" s="144"/>
      <c r="C310" s="246"/>
      <c r="D310" s="143"/>
      <c r="E310" s="87"/>
      <c r="F310" s="88"/>
      <c r="G310" s="201"/>
      <c r="H310" s="203"/>
      <c r="I310" s="163"/>
      <c r="J310" s="89"/>
      <c r="K310" s="163"/>
      <c r="L310" s="90"/>
      <c r="M310" s="161"/>
      <c r="N310" s="169" t="str">
        <f>IF(H310&lt;&gt;"",VLOOKUP(H310,ListOfClubs,2,FALSE),"")</f>
        <v/>
      </c>
      <c r="O310" s="169" t="str">
        <f>IF(I310&lt;&gt;"",VLOOKUP(I310,Verband,2,FALSE),"")</f>
        <v/>
      </c>
      <c r="P310" s="156" t="str">
        <f t="shared" si="8"/>
        <v/>
      </c>
      <c r="Q310" s="172" t="b">
        <f t="shared" si="9"/>
        <v>0</v>
      </c>
      <c r="R310" s="173" t="str">
        <f>IF(E310&lt;&gt;"",F310&amp;" "&amp;E310,"FALSCH")</f>
        <v>FALSCH</v>
      </c>
      <c r="S310" s="173" t="str">
        <f>IF(H310&lt;&gt;"",IFERROR(VLOOKUP(H310,ListOfClubs,1,FALSE),H310),"FALSCH")</f>
        <v>FALSCH</v>
      </c>
      <c r="T310" s="173" t="str">
        <f>IF(I310&lt;&gt;"",I310,"FALSCH")</f>
        <v>FALSCH</v>
      </c>
      <c r="U310" s="225" t="b">
        <f>IF(L310&lt;&gt;"",IF(VLOOKUP(L310,Wbw_List,3)="e",IF(AND(#REF!="Ja",#REF!="Ja"),"both",IF(#REF!="Ja","figures",IF(#REF!="Ja","free"))),VLOOKUP(VLOOKUP(L310,Wbw_List,3),Disziplinen,3)))</f>
        <v>0</v>
      </c>
    </row>
    <row r="311" spans="1:21" s="86" customFormat="1" ht="13.5" x14ac:dyDescent="0.35">
      <c r="A311" s="171">
        <v>305</v>
      </c>
      <c r="B311" s="144"/>
      <c r="C311" s="246"/>
      <c r="D311" s="143"/>
      <c r="E311" s="87"/>
      <c r="F311" s="88"/>
      <c r="G311" s="201"/>
      <c r="H311" s="203"/>
      <c r="I311" s="163"/>
      <c r="J311" s="89"/>
      <c r="K311" s="163"/>
      <c r="L311" s="90"/>
      <c r="M311" s="161"/>
      <c r="N311" s="169" t="str">
        <f>IF(H311&lt;&gt;"",VLOOKUP(H311,ListOfClubs,2,FALSE),"")</f>
        <v/>
      </c>
      <c r="O311" s="169" t="str">
        <f>IF(I311&lt;&gt;"",VLOOKUP(I311,Verband,2,FALSE),"")</f>
        <v/>
      </c>
      <c r="P311" s="156" t="str">
        <f t="shared" si="8"/>
        <v/>
      </c>
      <c r="Q311" s="172" t="b">
        <f t="shared" si="9"/>
        <v>0</v>
      </c>
      <c r="R311" s="173" t="str">
        <f>IF(E311&lt;&gt;"",F311&amp;" "&amp;E311,"FALSCH")</f>
        <v>FALSCH</v>
      </c>
      <c r="S311" s="173" t="str">
        <f>IF(H311&lt;&gt;"",IFERROR(VLOOKUP(H311,ListOfClubs,1,FALSE),H311),"FALSCH")</f>
        <v>FALSCH</v>
      </c>
      <c r="T311" s="173" t="str">
        <f>IF(I311&lt;&gt;"",I311,"FALSCH")</f>
        <v>FALSCH</v>
      </c>
      <c r="U311" s="225" t="b">
        <f>IF(L311&lt;&gt;"",IF(VLOOKUP(L311,Wbw_List,3)="e",IF(AND(#REF!="Ja",#REF!="Ja"),"both",IF(#REF!="Ja","figures",IF(#REF!="Ja","free"))),VLOOKUP(VLOOKUP(L311,Wbw_List,3),Disziplinen,3)))</f>
        <v>0</v>
      </c>
    </row>
    <row r="312" spans="1:21" s="86" customFormat="1" ht="13.5" x14ac:dyDescent="0.35">
      <c r="A312" s="171">
        <v>306</v>
      </c>
      <c r="B312" s="144"/>
      <c r="C312" s="246"/>
      <c r="D312" s="143"/>
      <c r="E312" s="87"/>
      <c r="F312" s="88"/>
      <c r="G312" s="201"/>
      <c r="H312" s="203"/>
      <c r="I312" s="163"/>
      <c r="J312" s="89"/>
      <c r="K312" s="163"/>
      <c r="L312" s="90"/>
      <c r="M312" s="161"/>
      <c r="N312" s="169" t="str">
        <f>IF(H312&lt;&gt;"",VLOOKUP(H312,ListOfClubs,2,FALSE),"")</f>
        <v/>
      </c>
      <c r="O312" s="169" t="str">
        <f>IF(I312&lt;&gt;"",VLOOKUP(I312,Verband,2,FALSE),"")</f>
        <v/>
      </c>
      <c r="P312" s="156" t="str">
        <f t="shared" si="8"/>
        <v/>
      </c>
      <c r="Q312" s="172" t="b">
        <f t="shared" si="9"/>
        <v>0</v>
      </c>
      <c r="R312" s="173" t="str">
        <f>IF(E312&lt;&gt;"",F312&amp;" "&amp;E312,"FALSCH")</f>
        <v>FALSCH</v>
      </c>
      <c r="S312" s="173" t="str">
        <f>IF(H312&lt;&gt;"",IFERROR(VLOOKUP(H312,ListOfClubs,1,FALSE),H312),"FALSCH")</f>
        <v>FALSCH</v>
      </c>
      <c r="T312" s="173" t="str">
        <f>IF(I312&lt;&gt;"",I312,"FALSCH")</f>
        <v>FALSCH</v>
      </c>
      <c r="U312" s="225" t="b">
        <f>IF(L312&lt;&gt;"",IF(VLOOKUP(L312,Wbw_List,3)="e",IF(AND(#REF!="Ja",#REF!="Ja"),"both",IF(#REF!="Ja","figures",IF(#REF!="Ja","free"))),VLOOKUP(VLOOKUP(L312,Wbw_List,3),Disziplinen,3)))</f>
        <v>0</v>
      </c>
    </row>
    <row r="313" spans="1:21" s="86" customFormat="1" ht="13.5" x14ac:dyDescent="0.35">
      <c r="A313" s="171">
        <v>307</v>
      </c>
      <c r="B313" s="144"/>
      <c r="C313" s="246"/>
      <c r="D313" s="143"/>
      <c r="E313" s="87"/>
      <c r="F313" s="88"/>
      <c r="G313" s="201"/>
      <c r="H313" s="203"/>
      <c r="I313" s="163"/>
      <c r="J313" s="89"/>
      <c r="K313" s="163"/>
      <c r="L313" s="90"/>
      <c r="M313" s="161"/>
      <c r="N313" s="169" t="str">
        <f>IF(H313&lt;&gt;"",VLOOKUP(H313,ListOfClubs,2,FALSE),"")</f>
        <v/>
      </c>
      <c r="O313" s="169" t="str">
        <f>IF(I313&lt;&gt;"",VLOOKUP(I313,Verband,2,FALSE),"")</f>
        <v/>
      </c>
      <c r="P313" s="156" t="str">
        <f t="shared" si="8"/>
        <v/>
      </c>
      <c r="Q313" s="172" t="b">
        <f t="shared" si="9"/>
        <v>0</v>
      </c>
      <c r="R313" s="173" t="str">
        <f>IF(E313&lt;&gt;"",F313&amp;" "&amp;E313,"FALSCH")</f>
        <v>FALSCH</v>
      </c>
      <c r="S313" s="173" t="str">
        <f>IF(H313&lt;&gt;"",IFERROR(VLOOKUP(H313,ListOfClubs,1,FALSE),H313),"FALSCH")</f>
        <v>FALSCH</v>
      </c>
      <c r="T313" s="173" t="str">
        <f>IF(I313&lt;&gt;"",I313,"FALSCH")</f>
        <v>FALSCH</v>
      </c>
      <c r="U313" s="225" t="b">
        <f>IF(L313&lt;&gt;"",IF(VLOOKUP(L313,Wbw_List,3)="e",IF(AND(#REF!="Ja",#REF!="Ja"),"both",IF(#REF!="Ja","figures",IF(#REF!="Ja","free"))),VLOOKUP(VLOOKUP(L313,Wbw_List,3),Disziplinen,3)))</f>
        <v>0</v>
      </c>
    </row>
    <row r="314" spans="1:21" s="86" customFormat="1" ht="13.5" x14ac:dyDescent="0.35">
      <c r="A314" s="171">
        <v>308</v>
      </c>
      <c r="B314" s="144"/>
      <c r="C314" s="246"/>
      <c r="D314" s="143"/>
      <c r="E314" s="87"/>
      <c r="F314" s="88"/>
      <c r="G314" s="201"/>
      <c r="H314" s="203"/>
      <c r="I314" s="163"/>
      <c r="J314" s="89"/>
      <c r="K314" s="163"/>
      <c r="L314" s="90"/>
      <c r="M314" s="161"/>
      <c r="N314" s="169" t="str">
        <f>IF(H314&lt;&gt;"",VLOOKUP(H314,ListOfClubs,2,FALSE),"")</f>
        <v/>
      </c>
      <c r="O314" s="169" t="str">
        <f>IF(I314&lt;&gt;"",VLOOKUP(I314,Verband,2,FALSE),"")</f>
        <v/>
      </c>
      <c r="P314" s="156" t="str">
        <f t="shared" si="8"/>
        <v/>
      </c>
      <c r="Q314" s="172" t="b">
        <f t="shared" si="9"/>
        <v>0</v>
      </c>
      <c r="R314" s="173" t="str">
        <f>IF(E314&lt;&gt;"",F314&amp;" "&amp;E314,"FALSCH")</f>
        <v>FALSCH</v>
      </c>
      <c r="S314" s="173" t="str">
        <f>IF(H314&lt;&gt;"",IFERROR(VLOOKUP(H314,ListOfClubs,1,FALSE),H314),"FALSCH")</f>
        <v>FALSCH</v>
      </c>
      <c r="T314" s="173" t="str">
        <f>IF(I314&lt;&gt;"",I314,"FALSCH")</f>
        <v>FALSCH</v>
      </c>
      <c r="U314" s="225" t="b">
        <f>IF(L314&lt;&gt;"",IF(VLOOKUP(L314,Wbw_List,3)="e",IF(AND(#REF!="Ja",#REF!="Ja"),"both",IF(#REF!="Ja","figures",IF(#REF!="Ja","free"))),VLOOKUP(VLOOKUP(L314,Wbw_List,3),Disziplinen,3)))</f>
        <v>0</v>
      </c>
    </row>
    <row r="315" spans="1:21" s="86" customFormat="1" ht="13.5" x14ac:dyDescent="0.35">
      <c r="A315" s="171">
        <v>309</v>
      </c>
      <c r="B315" s="144"/>
      <c r="C315" s="246"/>
      <c r="D315" s="143"/>
      <c r="E315" s="87"/>
      <c r="F315" s="88"/>
      <c r="G315" s="201"/>
      <c r="H315" s="203"/>
      <c r="I315" s="163"/>
      <c r="J315" s="89"/>
      <c r="K315" s="163"/>
      <c r="L315" s="90"/>
      <c r="M315" s="161"/>
      <c r="N315" s="169" t="str">
        <f>IF(H315&lt;&gt;"",VLOOKUP(H315,ListOfClubs,2,FALSE),"")</f>
        <v/>
      </c>
      <c r="O315" s="169" t="str">
        <f>IF(I315&lt;&gt;"",VLOOKUP(I315,Verband,2,FALSE),"")</f>
        <v/>
      </c>
      <c r="P315" s="156" t="str">
        <f t="shared" si="8"/>
        <v/>
      </c>
      <c r="Q315" s="172" t="b">
        <f t="shared" si="9"/>
        <v>0</v>
      </c>
      <c r="R315" s="173" t="str">
        <f>IF(E315&lt;&gt;"",F315&amp;" "&amp;E315,"FALSCH")</f>
        <v>FALSCH</v>
      </c>
      <c r="S315" s="173" t="str">
        <f>IF(H315&lt;&gt;"",IFERROR(VLOOKUP(H315,ListOfClubs,1,FALSE),H315),"FALSCH")</f>
        <v>FALSCH</v>
      </c>
      <c r="T315" s="173" t="str">
        <f>IF(I315&lt;&gt;"",I315,"FALSCH")</f>
        <v>FALSCH</v>
      </c>
      <c r="U315" s="225" t="b">
        <f>IF(L315&lt;&gt;"",IF(VLOOKUP(L315,Wbw_List,3)="e",IF(AND(#REF!="Ja",#REF!="Ja"),"both",IF(#REF!="Ja","figures",IF(#REF!="Ja","free"))),VLOOKUP(VLOOKUP(L315,Wbw_List,3),Disziplinen,3)))</f>
        <v>0</v>
      </c>
    </row>
    <row r="316" spans="1:21" s="86" customFormat="1" ht="13.5" x14ac:dyDescent="0.35">
      <c r="A316" s="171">
        <v>310</v>
      </c>
      <c r="B316" s="144"/>
      <c r="C316" s="246"/>
      <c r="D316" s="143"/>
      <c r="E316" s="87"/>
      <c r="F316" s="88"/>
      <c r="G316" s="201"/>
      <c r="H316" s="203"/>
      <c r="I316" s="163"/>
      <c r="J316" s="89"/>
      <c r="K316" s="163"/>
      <c r="L316" s="90"/>
      <c r="M316" s="161"/>
      <c r="N316" s="169" t="str">
        <f>IF(H316&lt;&gt;"",VLOOKUP(H316,ListOfClubs,2,FALSE),"")</f>
        <v/>
      </c>
      <c r="O316" s="169" t="str">
        <f>IF(I316&lt;&gt;"",VLOOKUP(I316,Verband,2,FALSE),"")</f>
        <v/>
      </c>
      <c r="P316" s="156" t="str">
        <f t="shared" si="8"/>
        <v/>
      </c>
      <c r="Q316" s="172" t="b">
        <f t="shared" si="9"/>
        <v>0</v>
      </c>
      <c r="R316" s="173" t="str">
        <f>IF(E316&lt;&gt;"",F316&amp;" "&amp;E316,"FALSCH")</f>
        <v>FALSCH</v>
      </c>
      <c r="S316" s="173" t="str">
        <f>IF(H316&lt;&gt;"",IFERROR(VLOOKUP(H316,ListOfClubs,1,FALSE),H316),"FALSCH")</f>
        <v>FALSCH</v>
      </c>
      <c r="T316" s="173" t="str">
        <f>IF(I316&lt;&gt;"",I316,"FALSCH")</f>
        <v>FALSCH</v>
      </c>
      <c r="U316" s="225" t="b">
        <f>IF(L316&lt;&gt;"",IF(VLOOKUP(L316,Wbw_List,3)="e",IF(AND(#REF!="Ja",#REF!="Ja"),"both",IF(#REF!="Ja","figures",IF(#REF!="Ja","free"))),VLOOKUP(VLOOKUP(L316,Wbw_List,3),Disziplinen,3)))</f>
        <v>0</v>
      </c>
    </row>
    <row r="317" spans="1:21" s="86" customFormat="1" ht="13.5" x14ac:dyDescent="0.35">
      <c r="A317" s="171">
        <v>311</v>
      </c>
      <c r="B317" s="144"/>
      <c r="C317" s="246"/>
      <c r="D317" s="143"/>
      <c r="E317" s="87"/>
      <c r="F317" s="88"/>
      <c r="G317" s="201"/>
      <c r="H317" s="203"/>
      <c r="I317" s="163"/>
      <c r="J317" s="89"/>
      <c r="K317" s="163"/>
      <c r="L317" s="90"/>
      <c r="M317" s="161"/>
      <c r="N317" s="169" t="str">
        <f>IF(H317&lt;&gt;"",VLOOKUP(H317,ListOfClubs,2,FALSE),"")</f>
        <v/>
      </c>
      <c r="O317" s="169" t="str">
        <f>IF(I317&lt;&gt;"",VLOOKUP(I317,Verband,2,FALSE),"")</f>
        <v/>
      </c>
      <c r="P317" s="156" t="str">
        <f t="shared" si="8"/>
        <v/>
      </c>
      <c r="Q317" s="172" t="b">
        <f t="shared" si="9"/>
        <v>0</v>
      </c>
      <c r="R317" s="173" t="str">
        <f>IF(E317&lt;&gt;"",F317&amp;" "&amp;E317,"FALSCH")</f>
        <v>FALSCH</v>
      </c>
      <c r="S317" s="173" t="str">
        <f>IF(H317&lt;&gt;"",IFERROR(VLOOKUP(H317,ListOfClubs,1,FALSE),H317),"FALSCH")</f>
        <v>FALSCH</v>
      </c>
      <c r="T317" s="173" t="str">
        <f>IF(I317&lt;&gt;"",I317,"FALSCH")</f>
        <v>FALSCH</v>
      </c>
      <c r="U317" s="225" t="b">
        <f>IF(L317&lt;&gt;"",IF(VLOOKUP(L317,Wbw_List,3)="e",IF(AND(#REF!="Ja",#REF!="Ja"),"both",IF(#REF!="Ja","figures",IF(#REF!="Ja","free"))),VLOOKUP(VLOOKUP(L317,Wbw_List,3),Disziplinen,3)))</f>
        <v>0</v>
      </c>
    </row>
    <row r="318" spans="1:21" s="86" customFormat="1" ht="13.5" x14ac:dyDescent="0.35">
      <c r="A318" s="171">
        <v>312</v>
      </c>
      <c r="B318" s="144"/>
      <c r="C318" s="246"/>
      <c r="D318" s="143"/>
      <c r="E318" s="87"/>
      <c r="F318" s="88"/>
      <c r="G318" s="201"/>
      <c r="H318" s="203"/>
      <c r="I318" s="163"/>
      <c r="J318" s="89"/>
      <c r="K318" s="163"/>
      <c r="L318" s="90"/>
      <c r="M318" s="161"/>
      <c r="N318" s="169" t="str">
        <f>IF(H318&lt;&gt;"",VLOOKUP(H318,ListOfClubs,2,FALSE),"")</f>
        <v/>
      </c>
      <c r="O318" s="169" t="str">
        <f>IF(I318&lt;&gt;"",VLOOKUP(I318,Verband,2,FALSE),"")</f>
        <v/>
      </c>
      <c r="P318" s="156" t="str">
        <f t="shared" si="8"/>
        <v/>
      </c>
      <c r="Q318" s="172" t="b">
        <f t="shared" si="9"/>
        <v>0</v>
      </c>
      <c r="R318" s="173" t="str">
        <f>IF(E318&lt;&gt;"",F318&amp;" "&amp;E318,"FALSCH")</f>
        <v>FALSCH</v>
      </c>
      <c r="S318" s="173" t="str">
        <f>IF(H318&lt;&gt;"",IFERROR(VLOOKUP(H318,ListOfClubs,1,FALSE),H318),"FALSCH")</f>
        <v>FALSCH</v>
      </c>
      <c r="T318" s="173" t="str">
        <f>IF(I318&lt;&gt;"",I318,"FALSCH")</f>
        <v>FALSCH</v>
      </c>
      <c r="U318" s="225" t="b">
        <f>IF(L318&lt;&gt;"",IF(VLOOKUP(L318,Wbw_List,3)="e",IF(AND(#REF!="Ja",#REF!="Ja"),"both",IF(#REF!="Ja","figures",IF(#REF!="Ja","free"))),VLOOKUP(VLOOKUP(L318,Wbw_List,3),Disziplinen,3)))</f>
        <v>0</v>
      </c>
    </row>
    <row r="319" spans="1:21" s="86" customFormat="1" ht="13.5" x14ac:dyDescent="0.35">
      <c r="A319" s="171">
        <v>313</v>
      </c>
      <c r="B319" s="144"/>
      <c r="C319" s="246"/>
      <c r="D319" s="143"/>
      <c r="E319" s="87"/>
      <c r="F319" s="88"/>
      <c r="G319" s="201"/>
      <c r="H319" s="203"/>
      <c r="I319" s="163"/>
      <c r="J319" s="89"/>
      <c r="K319" s="163"/>
      <c r="L319" s="90"/>
      <c r="M319" s="161"/>
      <c r="N319" s="169" t="str">
        <f>IF(H319&lt;&gt;"",VLOOKUP(H319,ListOfClubs,2,FALSE),"")</f>
        <v/>
      </c>
      <c r="O319" s="169" t="str">
        <f>IF(I319&lt;&gt;"",VLOOKUP(I319,Verband,2,FALSE),"")</f>
        <v/>
      </c>
      <c r="P319" s="156" t="str">
        <f t="shared" si="8"/>
        <v/>
      </c>
      <c r="Q319" s="172" t="b">
        <f t="shared" si="9"/>
        <v>0</v>
      </c>
      <c r="R319" s="173" t="str">
        <f>IF(E319&lt;&gt;"",F319&amp;" "&amp;E319,"FALSCH")</f>
        <v>FALSCH</v>
      </c>
      <c r="S319" s="173" t="str">
        <f>IF(H319&lt;&gt;"",IFERROR(VLOOKUP(H319,ListOfClubs,1,FALSE),H319),"FALSCH")</f>
        <v>FALSCH</v>
      </c>
      <c r="T319" s="173" t="str">
        <f>IF(I319&lt;&gt;"",I319,"FALSCH")</f>
        <v>FALSCH</v>
      </c>
      <c r="U319" s="225" t="b">
        <f>IF(L319&lt;&gt;"",IF(VLOOKUP(L319,Wbw_List,3)="e",IF(AND(#REF!="Ja",#REF!="Ja"),"both",IF(#REF!="Ja","figures",IF(#REF!="Ja","free"))),VLOOKUP(VLOOKUP(L319,Wbw_List,3),Disziplinen,3)))</f>
        <v>0</v>
      </c>
    </row>
    <row r="320" spans="1:21" s="86" customFormat="1" ht="13.5" x14ac:dyDescent="0.35">
      <c r="A320" s="171">
        <v>314</v>
      </c>
      <c r="B320" s="144"/>
      <c r="C320" s="246"/>
      <c r="D320" s="143"/>
      <c r="E320" s="87"/>
      <c r="F320" s="88"/>
      <c r="G320" s="201"/>
      <c r="H320" s="203"/>
      <c r="I320" s="163"/>
      <c r="J320" s="89"/>
      <c r="K320" s="163"/>
      <c r="L320" s="90"/>
      <c r="M320" s="161"/>
      <c r="N320" s="169" t="str">
        <f>IF(H320&lt;&gt;"",VLOOKUP(H320,ListOfClubs,2,FALSE),"")</f>
        <v/>
      </c>
      <c r="O320" s="169" t="str">
        <f>IF(I320&lt;&gt;"",VLOOKUP(I320,Verband,2,FALSE),"")</f>
        <v/>
      </c>
      <c r="P320" s="156" t="str">
        <f t="shared" si="8"/>
        <v/>
      </c>
      <c r="Q320" s="172" t="b">
        <f t="shared" si="9"/>
        <v>0</v>
      </c>
      <c r="R320" s="173" t="str">
        <f>IF(E320&lt;&gt;"",F320&amp;" "&amp;E320,"FALSCH")</f>
        <v>FALSCH</v>
      </c>
      <c r="S320" s="173" t="str">
        <f>IF(H320&lt;&gt;"",IFERROR(VLOOKUP(H320,ListOfClubs,1,FALSE),H320),"FALSCH")</f>
        <v>FALSCH</v>
      </c>
      <c r="T320" s="173" t="str">
        <f>IF(I320&lt;&gt;"",I320,"FALSCH")</f>
        <v>FALSCH</v>
      </c>
      <c r="U320" s="225" t="b">
        <f>IF(L320&lt;&gt;"",IF(VLOOKUP(L320,Wbw_List,3)="e",IF(AND(#REF!="Ja",#REF!="Ja"),"both",IF(#REF!="Ja","figures",IF(#REF!="Ja","free"))),VLOOKUP(VLOOKUP(L320,Wbw_List,3),Disziplinen,3)))</f>
        <v>0</v>
      </c>
    </row>
    <row r="321" spans="1:21" s="86" customFormat="1" ht="13.5" x14ac:dyDescent="0.35">
      <c r="A321" s="171">
        <v>315</v>
      </c>
      <c r="B321" s="144"/>
      <c r="C321" s="246"/>
      <c r="D321" s="143"/>
      <c r="E321" s="87"/>
      <c r="F321" s="88"/>
      <c r="G321" s="201"/>
      <c r="H321" s="203"/>
      <c r="I321" s="163"/>
      <c r="J321" s="89"/>
      <c r="K321" s="163"/>
      <c r="L321" s="90"/>
      <c r="M321" s="161"/>
      <c r="N321" s="169" t="str">
        <f>IF(H321&lt;&gt;"",VLOOKUP(H321,ListOfClubs,2,FALSE),"")</f>
        <v/>
      </c>
      <c r="O321" s="169" t="str">
        <f>IF(I321&lt;&gt;"",VLOOKUP(I321,Verband,2,FALSE),"")</f>
        <v/>
      </c>
      <c r="P321" s="156" t="str">
        <f t="shared" si="8"/>
        <v/>
      </c>
      <c r="Q321" s="172" t="b">
        <f t="shared" si="9"/>
        <v>0</v>
      </c>
      <c r="R321" s="173" t="str">
        <f>IF(E321&lt;&gt;"",F321&amp;" "&amp;E321,"FALSCH")</f>
        <v>FALSCH</v>
      </c>
      <c r="S321" s="173" t="str">
        <f>IF(H321&lt;&gt;"",IFERROR(VLOOKUP(H321,ListOfClubs,1,FALSE),H321),"FALSCH")</f>
        <v>FALSCH</v>
      </c>
      <c r="T321" s="173" t="str">
        <f>IF(I321&lt;&gt;"",I321,"FALSCH")</f>
        <v>FALSCH</v>
      </c>
      <c r="U321" s="225" t="b">
        <f>IF(L321&lt;&gt;"",IF(VLOOKUP(L321,Wbw_List,3)="e",IF(AND(#REF!="Ja",#REF!="Ja"),"both",IF(#REF!="Ja","figures",IF(#REF!="Ja","free"))),VLOOKUP(VLOOKUP(L321,Wbw_List,3),Disziplinen,3)))</f>
        <v>0</v>
      </c>
    </row>
    <row r="322" spans="1:21" s="86" customFormat="1" ht="13.5" x14ac:dyDescent="0.35">
      <c r="A322" s="171">
        <v>316</v>
      </c>
      <c r="B322" s="144"/>
      <c r="C322" s="246"/>
      <c r="D322" s="143"/>
      <c r="E322" s="87"/>
      <c r="F322" s="88"/>
      <c r="G322" s="201"/>
      <c r="H322" s="203"/>
      <c r="I322" s="163"/>
      <c r="J322" s="89"/>
      <c r="K322" s="163"/>
      <c r="L322" s="90"/>
      <c r="M322" s="161"/>
      <c r="N322" s="169" t="str">
        <f>IF(H322&lt;&gt;"",VLOOKUP(H322,ListOfClubs,2,FALSE),"")</f>
        <v/>
      </c>
      <c r="O322" s="169" t="str">
        <f>IF(I322&lt;&gt;"",VLOOKUP(I322,Verband,2,FALSE),"")</f>
        <v/>
      </c>
      <c r="P322" s="156" t="str">
        <f t="shared" si="8"/>
        <v/>
      </c>
      <c r="Q322" s="172" t="b">
        <f t="shared" si="9"/>
        <v>0</v>
      </c>
      <c r="R322" s="173" t="str">
        <f>IF(E322&lt;&gt;"",F322&amp;" "&amp;E322,"FALSCH")</f>
        <v>FALSCH</v>
      </c>
      <c r="S322" s="173" t="str">
        <f>IF(H322&lt;&gt;"",IFERROR(VLOOKUP(H322,ListOfClubs,1,FALSE),H322),"FALSCH")</f>
        <v>FALSCH</v>
      </c>
      <c r="T322" s="173" t="str">
        <f>IF(I322&lt;&gt;"",I322,"FALSCH")</f>
        <v>FALSCH</v>
      </c>
      <c r="U322" s="225" t="b">
        <f>IF(L322&lt;&gt;"",IF(VLOOKUP(L322,Wbw_List,3)="e",IF(AND(#REF!="Ja",#REF!="Ja"),"both",IF(#REF!="Ja","figures",IF(#REF!="Ja","free"))),VLOOKUP(VLOOKUP(L322,Wbw_List,3),Disziplinen,3)))</f>
        <v>0</v>
      </c>
    </row>
    <row r="323" spans="1:21" s="86" customFormat="1" ht="13.5" x14ac:dyDescent="0.35">
      <c r="A323" s="171">
        <v>317</v>
      </c>
      <c r="B323" s="144"/>
      <c r="C323" s="246"/>
      <c r="D323" s="143"/>
      <c r="E323" s="87"/>
      <c r="F323" s="88"/>
      <c r="G323" s="201"/>
      <c r="H323" s="203"/>
      <c r="I323" s="163"/>
      <c r="J323" s="89"/>
      <c r="K323" s="163"/>
      <c r="L323" s="90"/>
      <c r="M323" s="161"/>
      <c r="N323" s="169" t="str">
        <f>IF(H323&lt;&gt;"",VLOOKUP(H323,ListOfClubs,2,FALSE),"")</f>
        <v/>
      </c>
      <c r="O323" s="169" t="str">
        <f>IF(I323&lt;&gt;"",VLOOKUP(I323,Verband,2,FALSE),"")</f>
        <v/>
      </c>
      <c r="P323" s="156" t="str">
        <f t="shared" si="8"/>
        <v/>
      </c>
      <c r="Q323" s="172" t="b">
        <f t="shared" si="9"/>
        <v>0</v>
      </c>
      <c r="R323" s="173" t="str">
        <f>IF(E323&lt;&gt;"",F323&amp;" "&amp;E323,"FALSCH")</f>
        <v>FALSCH</v>
      </c>
      <c r="S323" s="173" t="str">
        <f>IF(H323&lt;&gt;"",IFERROR(VLOOKUP(H323,ListOfClubs,1,FALSE),H323),"FALSCH")</f>
        <v>FALSCH</v>
      </c>
      <c r="T323" s="173" t="str">
        <f>IF(I323&lt;&gt;"",I323,"FALSCH")</f>
        <v>FALSCH</v>
      </c>
      <c r="U323" s="225" t="b">
        <f>IF(L323&lt;&gt;"",IF(VLOOKUP(L323,Wbw_List,3)="e",IF(AND(#REF!="Ja",#REF!="Ja"),"both",IF(#REF!="Ja","figures",IF(#REF!="Ja","free"))),VLOOKUP(VLOOKUP(L323,Wbw_List,3),Disziplinen,3)))</f>
        <v>0</v>
      </c>
    </row>
    <row r="324" spans="1:21" s="86" customFormat="1" ht="13.5" x14ac:dyDescent="0.35">
      <c r="A324" s="171">
        <v>318</v>
      </c>
      <c r="B324" s="144"/>
      <c r="C324" s="246"/>
      <c r="D324" s="143"/>
      <c r="E324" s="87"/>
      <c r="F324" s="88"/>
      <c r="G324" s="201"/>
      <c r="H324" s="203"/>
      <c r="I324" s="163"/>
      <c r="J324" s="89"/>
      <c r="K324" s="163"/>
      <c r="L324" s="90"/>
      <c r="M324" s="161"/>
      <c r="N324" s="169" t="str">
        <f>IF(H324&lt;&gt;"",VLOOKUP(H324,ListOfClubs,2,FALSE),"")</f>
        <v/>
      </c>
      <c r="O324" s="169" t="str">
        <f>IF(I324&lt;&gt;"",VLOOKUP(I324,Verband,2,FALSE),"")</f>
        <v/>
      </c>
      <c r="P324" s="156" t="str">
        <f t="shared" si="8"/>
        <v/>
      </c>
      <c r="Q324" s="172" t="b">
        <f t="shared" si="9"/>
        <v>0</v>
      </c>
      <c r="R324" s="173" t="str">
        <f>IF(E324&lt;&gt;"",F324&amp;" "&amp;E324,"FALSCH")</f>
        <v>FALSCH</v>
      </c>
      <c r="S324" s="173" t="str">
        <f>IF(H324&lt;&gt;"",IFERROR(VLOOKUP(H324,ListOfClubs,1,FALSE),H324),"FALSCH")</f>
        <v>FALSCH</v>
      </c>
      <c r="T324" s="173" t="str">
        <f>IF(I324&lt;&gt;"",I324,"FALSCH")</f>
        <v>FALSCH</v>
      </c>
      <c r="U324" s="225" t="b">
        <f>IF(L324&lt;&gt;"",IF(VLOOKUP(L324,Wbw_List,3)="e",IF(AND(#REF!="Ja",#REF!="Ja"),"both",IF(#REF!="Ja","figures",IF(#REF!="Ja","free"))),VLOOKUP(VLOOKUP(L324,Wbw_List,3),Disziplinen,3)))</f>
        <v>0</v>
      </c>
    </row>
    <row r="325" spans="1:21" s="86" customFormat="1" ht="13.5" x14ac:dyDescent="0.35">
      <c r="A325" s="171">
        <v>319</v>
      </c>
      <c r="B325" s="144"/>
      <c r="C325" s="246"/>
      <c r="D325" s="143"/>
      <c r="E325" s="87"/>
      <c r="F325" s="88"/>
      <c r="G325" s="201"/>
      <c r="H325" s="203"/>
      <c r="I325" s="163"/>
      <c r="J325" s="89"/>
      <c r="K325" s="163"/>
      <c r="L325" s="90"/>
      <c r="M325" s="161"/>
      <c r="N325" s="169" t="str">
        <f>IF(H325&lt;&gt;"",VLOOKUP(H325,ListOfClubs,2,FALSE),"")</f>
        <v/>
      </c>
      <c r="O325" s="169" t="str">
        <f>IF(I325&lt;&gt;"",VLOOKUP(I325,Verband,2,FALSE),"")</f>
        <v/>
      </c>
      <c r="P325" s="156" t="str">
        <f t="shared" si="8"/>
        <v/>
      </c>
      <c r="Q325" s="172" t="b">
        <f t="shared" si="9"/>
        <v>0</v>
      </c>
      <c r="R325" s="173" t="str">
        <f>IF(E325&lt;&gt;"",F325&amp;" "&amp;E325,"FALSCH")</f>
        <v>FALSCH</v>
      </c>
      <c r="S325" s="173" t="str">
        <f>IF(H325&lt;&gt;"",IFERROR(VLOOKUP(H325,ListOfClubs,1,FALSE),H325),"FALSCH")</f>
        <v>FALSCH</v>
      </c>
      <c r="T325" s="173" t="str">
        <f>IF(I325&lt;&gt;"",I325,"FALSCH")</f>
        <v>FALSCH</v>
      </c>
      <c r="U325" s="225" t="b">
        <f>IF(L325&lt;&gt;"",IF(VLOOKUP(L325,Wbw_List,3)="e",IF(AND(#REF!="Ja",#REF!="Ja"),"both",IF(#REF!="Ja","figures",IF(#REF!="Ja","free"))),VLOOKUP(VLOOKUP(L325,Wbw_List,3),Disziplinen,3)))</f>
        <v>0</v>
      </c>
    </row>
    <row r="326" spans="1:21" s="86" customFormat="1" ht="13.5" x14ac:dyDescent="0.35">
      <c r="A326" s="171">
        <v>320</v>
      </c>
      <c r="B326" s="144"/>
      <c r="C326" s="246"/>
      <c r="D326" s="143"/>
      <c r="E326" s="87"/>
      <c r="F326" s="88"/>
      <c r="G326" s="201"/>
      <c r="H326" s="203"/>
      <c r="I326" s="163"/>
      <c r="J326" s="89"/>
      <c r="K326" s="163"/>
      <c r="L326" s="90"/>
      <c r="M326" s="161"/>
      <c r="N326" s="169" t="str">
        <f>IF(H326&lt;&gt;"",VLOOKUP(H326,ListOfClubs,2,FALSE),"")</f>
        <v/>
      </c>
      <c r="O326" s="169" t="str">
        <f>IF(I326&lt;&gt;"",VLOOKUP(I326,Verband,2,FALSE),"")</f>
        <v/>
      </c>
      <c r="P326" s="156" t="str">
        <f t="shared" si="8"/>
        <v/>
      </c>
      <c r="Q326" s="172" t="b">
        <f t="shared" si="9"/>
        <v>0</v>
      </c>
      <c r="R326" s="173" t="str">
        <f>IF(E326&lt;&gt;"",F326&amp;" "&amp;E326,"FALSCH")</f>
        <v>FALSCH</v>
      </c>
      <c r="S326" s="173" t="str">
        <f>IF(H326&lt;&gt;"",IFERROR(VLOOKUP(H326,ListOfClubs,1,FALSE),H326),"FALSCH")</f>
        <v>FALSCH</v>
      </c>
      <c r="T326" s="173" t="str">
        <f>IF(I326&lt;&gt;"",I326,"FALSCH")</f>
        <v>FALSCH</v>
      </c>
      <c r="U326" s="225" t="b">
        <f>IF(L326&lt;&gt;"",IF(VLOOKUP(L326,Wbw_List,3)="e",IF(AND(#REF!="Ja",#REF!="Ja"),"both",IF(#REF!="Ja","figures",IF(#REF!="Ja","free"))),VLOOKUP(VLOOKUP(L326,Wbw_List,3),Disziplinen,3)))</f>
        <v>0</v>
      </c>
    </row>
    <row r="327" spans="1:21" s="86" customFormat="1" ht="13.5" x14ac:dyDescent="0.35">
      <c r="A327" s="171">
        <v>321</v>
      </c>
      <c r="B327" s="144"/>
      <c r="C327" s="246"/>
      <c r="D327" s="143"/>
      <c r="E327" s="87"/>
      <c r="F327" s="88"/>
      <c r="G327" s="201"/>
      <c r="H327" s="203"/>
      <c r="I327" s="163"/>
      <c r="J327" s="89"/>
      <c r="K327" s="163"/>
      <c r="L327" s="90"/>
      <c r="M327" s="161"/>
      <c r="N327" s="169" t="str">
        <f>IF(H327&lt;&gt;"",VLOOKUP(H327,ListOfClubs,2,FALSE),"")</f>
        <v/>
      </c>
      <c r="O327" s="169" t="str">
        <f>IF(I327&lt;&gt;"",VLOOKUP(I327,Verband,2,FALSE),"")</f>
        <v/>
      </c>
      <c r="P327" s="156" t="str">
        <f t="shared" ref="P327:P368" si="10">IF(L327&lt;&gt;"",VLOOKUP(L327,Wbw_List,2,FALSE),"")</f>
        <v/>
      </c>
      <c r="Q327" s="172" t="b">
        <f t="shared" ref="Q327:Q368" si="11">IF(L327&lt;&gt;"",VLOOKUP(L327,Wbw_List,5))</f>
        <v>0</v>
      </c>
      <c r="R327" s="173" t="str">
        <f t="shared" ref="R327:R368" si="12">IF(E327&lt;&gt;"",F327&amp;" "&amp;E327,"FALSCH")</f>
        <v>FALSCH</v>
      </c>
      <c r="S327" s="173" t="str">
        <f t="shared" ref="S327:S368" si="13">IF(H327&lt;&gt;"",IFERROR(VLOOKUP(H327,ListOfClubs,1,FALSE),H327),"FALSCH")</f>
        <v>FALSCH</v>
      </c>
      <c r="T327" s="173" t="str">
        <f t="shared" ref="T327:T368" si="14">IF(I327&lt;&gt;"",I327,"FALSCH")</f>
        <v>FALSCH</v>
      </c>
      <c r="U327" s="225" t="b">
        <f>IF(L327&lt;&gt;"",IF(VLOOKUP(L327,Wbw_List,3)="e",IF(AND(#REF!="Ja",#REF!="Ja"),"both",IF(#REF!="Ja","figures",IF(#REF!="Ja","free"))),VLOOKUP(VLOOKUP(L327,Wbw_List,3),Disziplinen,3)))</f>
        <v>0</v>
      </c>
    </row>
    <row r="328" spans="1:21" s="86" customFormat="1" ht="13.5" x14ac:dyDescent="0.35">
      <c r="A328" s="171">
        <v>322</v>
      </c>
      <c r="B328" s="144"/>
      <c r="C328" s="246"/>
      <c r="D328" s="143"/>
      <c r="E328" s="87"/>
      <c r="F328" s="88"/>
      <c r="G328" s="201"/>
      <c r="H328" s="203"/>
      <c r="I328" s="163"/>
      <c r="J328" s="89"/>
      <c r="K328" s="163"/>
      <c r="L328" s="90"/>
      <c r="M328" s="161"/>
      <c r="N328" s="169" t="str">
        <f>IF(H328&lt;&gt;"",VLOOKUP(H328,ListOfClubs,2,FALSE),"")</f>
        <v/>
      </c>
      <c r="O328" s="169" t="str">
        <f>IF(I328&lt;&gt;"",VLOOKUP(I328,Verband,2,FALSE),"")</f>
        <v/>
      </c>
      <c r="P328" s="156" t="str">
        <f t="shared" si="10"/>
        <v/>
      </c>
      <c r="Q328" s="172" t="b">
        <f t="shared" si="11"/>
        <v>0</v>
      </c>
      <c r="R328" s="173" t="str">
        <f t="shared" si="12"/>
        <v>FALSCH</v>
      </c>
      <c r="S328" s="173" t="str">
        <f t="shared" si="13"/>
        <v>FALSCH</v>
      </c>
      <c r="T328" s="173" t="str">
        <f t="shared" si="14"/>
        <v>FALSCH</v>
      </c>
      <c r="U328" s="225" t="b">
        <f>IF(L328&lt;&gt;"",IF(VLOOKUP(L328,Wbw_List,3)="e",IF(AND(#REF!="Ja",#REF!="Ja"),"both",IF(#REF!="Ja","figures",IF(#REF!="Ja","free"))),VLOOKUP(VLOOKUP(L328,Wbw_List,3),Disziplinen,3)))</f>
        <v>0</v>
      </c>
    </row>
    <row r="329" spans="1:21" s="86" customFormat="1" ht="13.5" x14ac:dyDescent="0.35">
      <c r="A329" s="171">
        <v>323</v>
      </c>
      <c r="B329" s="144"/>
      <c r="C329" s="246"/>
      <c r="D329" s="143"/>
      <c r="E329" s="87"/>
      <c r="F329" s="88"/>
      <c r="G329" s="201"/>
      <c r="H329" s="203"/>
      <c r="I329" s="163"/>
      <c r="J329" s="89"/>
      <c r="K329" s="163"/>
      <c r="L329" s="90"/>
      <c r="M329" s="161"/>
      <c r="N329" s="169" t="str">
        <f>IF(H329&lt;&gt;"",VLOOKUP(H329,ListOfClubs,2,FALSE),"")</f>
        <v/>
      </c>
      <c r="O329" s="169" t="str">
        <f>IF(I329&lt;&gt;"",VLOOKUP(I329,Verband,2,FALSE),"")</f>
        <v/>
      </c>
      <c r="P329" s="156" t="str">
        <f t="shared" si="10"/>
        <v/>
      </c>
      <c r="Q329" s="172" t="b">
        <f t="shared" si="11"/>
        <v>0</v>
      </c>
      <c r="R329" s="173" t="str">
        <f t="shared" si="12"/>
        <v>FALSCH</v>
      </c>
      <c r="S329" s="173" t="str">
        <f t="shared" si="13"/>
        <v>FALSCH</v>
      </c>
      <c r="T329" s="173" t="str">
        <f t="shared" si="14"/>
        <v>FALSCH</v>
      </c>
      <c r="U329" s="225" t="b">
        <f>IF(L329&lt;&gt;"",IF(VLOOKUP(L329,Wbw_List,3)="e",IF(AND(#REF!="Ja",#REF!="Ja"),"both",IF(#REF!="Ja","figures",IF(#REF!="Ja","free"))),VLOOKUP(VLOOKUP(L329,Wbw_List,3),Disziplinen,3)))</f>
        <v>0</v>
      </c>
    </row>
    <row r="330" spans="1:21" s="86" customFormat="1" ht="13.5" x14ac:dyDescent="0.35">
      <c r="A330" s="171">
        <v>324</v>
      </c>
      <c r="B330" s="144"/>
      <c r="C330" s="246"/>
      <c r="D330" s="143"/>
      <c r="E330" s="87"/>
      <c r="F330" s="88"/>
      <c r="G330" s="201"/>
      <c r="H330" s="203"/>
      <c r="I330" s="163"/>
      <c r="J330" s="89"/>
      <c r="K330" s="163"/>
      <c r="L330" s="90"/>
      <c r="M330" s="161"/>
      <c r="N330" s="169" t="str">
        <f>IF(H330&lt;&gt;"",VLOOKUP(H330,ListOfClubs,2,FALSE),"")</f>
        <v/>
      </c>
      <c r="O330" s="169" t="str">
        <f>IF(I330&lt;&gt;"",VLOOKUP(I330,Verband,2,FALSE),"")</f>
        <v/>
      </c>
      <c r="P330" s="156" t="str">
        <f t="shared" si="10"/>
        <v/>
      </c>
      <c r="Q330" s="172" t="b">
        <f t="shared" si="11"/>
        <v>0</v>
      </c>
      <c r="R330" s="173" t="str">
        <f t="shared" si="12"/>
        <v>FALSCH</v>
      </c>
      <c r="S330" s="173" t="str">
        <f t="shared" si="13"/>
        <v>FALSCH</v>
      </c>
      <c r="T330" s="173" t="str">
        <f t="shared" si="14"/>
        <v>FALSCH</v>
      </c>
      <c r="U330" s="225" t="b">
        <f>IF(L330&lt;&gt;"",IF(VLOOKUP(L330,Wbw_List,3)="e",IF(AND(#REF!="Ja",#REF!="Ja"),"both",IF(#REF!="Ja","figures",IF(#REF!="Ja","free"))),VLOOKUP(VLOOKUP(L330,Wbw_List,3),Disziplinen,3)))</f>
        <v>0</v>
      </c>
    </row>
    <row r="331" spans="1:21" s="86" customFormat="1" ht="13.5" x14ac:dyDescent="0.35">
      <c r="A331" s="171">
        <v>325</v>
      </c>
      <c r="B331" s="144"/>
      <c r="C331" s="246"/>
      <c r="D331" s="143"/>
      <c r="E331" s="87"/>
      <c r="F331" s="88"/>
      <c r="G331" s="201"/>
      <c r="H331" s="203"/>
      <c r="I331" s="163"/>
      <c r="J331" s="89"/>
      <c r="K331" s="163"/>
      <c r="L331" s="90"/>
      <c r="M331" s="161"/>
      <c r="N331" s="169" t="str">
        <f>IF(H331&lt;&gt;"",VLOOKUP(H331,ListOfClubs,2,FALSE),"")</f>
        <v/>
      </c>
      <c r="O331" s="169" t="str">
        <f>IF(I331&lt;&gt;"",VLOOKUP(I331,Verband,2,FALSE),"")</f>
        <v/>
      </c>
      <c r="P331" s="156" t="str">
        <f t="shared" si="10"/>
        <v/>
      </c>
      <c r="Q331" s="172" t="b">
        <f t="shared" si="11"/>
        <v>0</v>
      </c>
      <c r="R331" s="173" t="str">
        <f t="shared" si="12"/>
        <v>FALSCH</v>
      </c>
      <c r="S331" s="173" t="str">
        <f t="shared" si="13"/>
        <v>FALSCH</v>
      </c>
      <c r="T331" s="173" t="str">
        <f t="shared" si="14"/>
        <v>FALSCH</v>
      </c>
      <c r="U331" s="225" t="b">
        <f>IF(L331&lt;&gt;"",IF(VLOOKUP(L331,Wbw_List,3)="e",IF(AND(#REF!="Ja",#REF!="Ja"),"both",IF(#REF!="Ja","figures",IF(#REF!="Ja","free"))),VLOOKUP(VLOOKUP(L331,Wbw_List,3),Disziplinen,3)))</f>
        <v>0</v>
      </c>
    </row>
    <row r="332" spans="1:21" s="86" customFormat="1" ht="13.5" x14ac:dyDescent="0.35">
      <c r="A332" s="171">
        <v>326</v>
      </c>
      <c r="B332" s="144"/>
      <c r="C332" s="246"/>
      <c r="D332" s="143"/>
      <c r="E332" s="87"/>
      <c r="F332" s="88"/>
      <c r="G332" s="201"/>
      <c r="H332" s="203"/>
      <c r="I332" s="163"/>
      <c r="J332" s="89"/>
      <c r="K332" s="163"/>
      <c r="L332" s="90"/>
      <c r="M332" s="161"/>
      <c r="N332" s="169" t="str">
        <f>IF(H332&lt;&gt;"",VLOOKUP(H332,ListOfClubs,2,FALSE),"")</f>
        <v/>
      </c>
      <c r="O332" s="169" t="str">
        <f>IF(I332&lt;&gt;"",VLOOKUP(I332,Verband,2,FALSE),"")</f>
        <v/>
      </c>
      <c r="P332" s="156" t="str">
        <f t="shared" si="10"/>
        <v/>
      </c>
      <c r="Q332" s="172" t="b">
        <f t="shared" si="11"/>
        <v>0</v>
      </c>
      <c r="R332" s="173" t="str">
        <f t="shared" si="12"/>
        <v>FALSCH</v>
      </c>
      <c r="S332" s="173" t="str">
        <f t="shared" si="13"/>
        <v>FALSCH</v>
      </c>
      <c r="T332" s="173" t="str">
        <f t="shared" si="14"/>
        <v>FALSCH</v>
      </c>
      <c r="U332" s="225" t="b">
        <f>IF(L332&lt;&gt;"",IF(VLOOKUP(L332,Wbw_List,3)="e",IF(AND(#REF!="Ja",#REF!="Ja"),"both",IF(#REF!="Ja","figures",IF(#REF!="Ja","free"))),VLOOKUP(VLOOKUP(L332,Wbw_List,3),Disziplinen,3)))</f>
        <v>0</v>
      </c>
    </row>
    <row r="333" spans="1:21" s="86" customFormat="1" ht="13.5" x14ac:dyDescent="0.35">
      <c r="A333" s="171">
        <v>327</v>
      </c>
      <c r="B333" s="144"/>
      <c r="C333" s="246"/>
      <c r="D333" s="143"/>
      <c r="E333" s="87"/>
      <c r="F333" s="88"/>
      <c r="G333" s="201"/>
      <c r="H333" s="203"/>
      <c r="I333" s="163"/>
      <c r="J333" s="89"/>
      <c r="K333" s="163"/>
      <c r="L333" s="90"/>
      <c r="M333" s="161"/>
      <c r="N333" s="169" t="str">
        <f>IF(H333&lt;&gt;"",VLOOKUP(H333,ListOfClubs,2,FALSE),"")</f>
        <v/>
      </c>
      <c r="O333" s="169" t="str">
        <f>IF(I333&lt;&gt;"",VLOOKUP(I333,Verband,2,FALSE),"")</f>
        <v/>
      </c>
      <c r="P333" s="156" t="str">
        <f t="shared" si="10"/>
        <v/>
      </c>
      <c r="Q333" s="172" t="b">
        <f t="shared" si="11"/>
        <v>0</v>
      </c>
      <c r="R333" s="173" t="str">
        <f t="shared" si="12"/>
        <v>FALSCH</v>
      </c>
      <c r="S333" s="173" t="str">
        <f t="shared" si="13"/>
        <v>FALSCH</v>
      </c>
      <c r="T333" s="173" t="str">
        <f t="shared" si="14"/>
        <v>FALSCH</v>
      </c>
      <c r="U333" s="225" t="b">
        <f>IF(L333&lt;&gt;"",IF(VLOOKUP(L333,Wbw_List,3)="e",IF(AND(#REF!="Ja",#REF!="Ja"),"both",IF(#REF!="Ja","figures",IF(#REF!="Ja","free"))),VLOOKUP(VLOOKUP(L333,Wbw_List,3),Disziplinen,3)))</f>
        <v>0</v>
      </c>
    </row>
    <row r="334" spans="1:21" s="86" customFormat="1" ht="13.5" x14ac:dyDescent="0.35">
      <c r="A334" s="171">
        <v>328</v>
      </c>
      <c r="B334" s="144"/>
      <c r="C334" s="246"/>
      <c r="D334" s="143"/>
      <c r="E334" s="87"/>
      <c r="F334" s="88"/>
      <c r="G334" s="201"/>
      <c r="H334" s="203"/>
      <c r="I334" s="163"/>
      <c r="J334" s="89"/>
      <c r="K334" s="163"/>
      <c r="L334" s="90"/>
      <c r="M334" s="161"/>
      <c r="N334" s="169" t="str">
        <f>IF(H334&lt;&gt;"",VLOOKUP(H334,ListOfClubs,2,FALSE),"")</f>
        <v/>
      </c>
      <c r="O334" s="169" t="str">
        <f>IF(I334&lt;&gt;"",VLOOKUP(I334,Verband,2,FALSE),"")</f>
        <v/>
      </c>
      <c r="P334" s="156" t="str">
        <f t="shared" si="10"/>
        <v/>
      </c>
      <c r="Q334" s="172" t="b">
        <f t="shared" si="11"/>
        <v>0</v>
      </c>
      <c r="R334" s="173" t="str">
        <f t="shared" si="12"/>
        <v>FALSCH</v>
      </c>
      <c r="S334" s="173" t="str">
        <f t="shared" si="13"/>
        <v>FALSCH</v>
      </c>
      <c r="T334" s="173" t="str">
        <f t="shared" si="14"/>
        <v>FALSCH</v>
      </c>
      <c r="U334" s="225" t="b">
        <f>IF(L334&lt;&gt;"",IF(VLOOKUP(L334,Wbw_List,3)="e",IF(AND(#REF!="Ja",#REF!="Ja"),"both",IF(#REF!="Ja","figures",IF(#REF!="Ja","free"))),VLOOKUP(VLOOKUP(L334,Wbw_List,3),Disziplinen,3)))</f>
        <v>0</v>
      </c>
    </row>
    <row r="335" spans="1:21" s="86" customFormat="1" ht="13.5" x14ac:dyDescent="0.35">
      <c r="A335" s="171">
        <v>329</v>
      </c>
      <c r="B335" s="144"/>
      <c r="C335" s="246"/>
      <c r="D335" s="143"/>
      <c r="E335" s="87"/>
      <c r="F335" s="88"/>
      <c r="G335" s="201"/>
      <c r="H335" s="203"/>
      <c r="I335" s="163"/>
      <c r="J335" s="89"/>
      <c r="K335" s="163"/>
      <c r="L335" s="90"/>
      <c r="M335" s="161"/>
      <c r="N335" s="169" t="str">
        <f>IF(H335&lt;&gt;"",VLOOKUP(H335,ListOfClubs,2,FALSE),"")</f>
        <v/>
      </c>
      <c r="O335" s="169" t="str">
        <f>IF(I335&lt;&gt;"",VLOOKUP(I335,Verband,2,FALSE),"")</f>
        <v/>
      </c>
      <c r="P335" s="156" t="str">
        <f t="shared" si="10"/>
        <v/>
      </c>
      <c r="Q335" s="172" t="b">
        <f t="shared" si="11"/>
        <v>0</v>
      </c>
      <c r="R335" s="173" t="str">
        <f t="shared" si="12"/>
        <v>FALSCH</v>
      </c>
      <c r="S335" s="173" t="str">
        <f t="shared" si="13"/>
        <v>FALSCH</v>
      </c>
      <c r="T335" s="173" t="str">
        <f t="shared" si="14"/>
        <v>FALSCH</v>
      </c>
      <c r="U335" s="225" t="b">
        <f>IF(L335&lt;&gt;"",IF(VLOOKUP(L335,Wbw_List,3)="e",IF(AND(#REF!="Ja",#REF!="Ja"),"both",IF(#REF!="Ja","figures",IF(#REF!="Ja","free"))),VLOOKUP(VLOOKUP(L335,Wbw_List,3),Disziplinen,3)))</f>
        <v>0</v>
      </c>
    </row>
    <row r="336" spans="1:21" s="86" customFormat="1" ht="13.5" x14ac:dyDescent="0.35">
      <c r="A336" s="171">
        <v>330</v>
      </c>
      <c r="B336" s="144"/>
      <c r="C336" s="246"/>
      <c r="D336" s="143"/>
      <c r="E336" s="87"/>
      <c r="F336" s="88"/>
      <c r="G336" s="201"/>
      <c r="H336" s="203"/>
      <c r="I336" s="163"/>
      <c r="J336" s="89"/>
      <c r="K336" s="163"/>
      <c r="L336" s="90"/>
      <c r="M336" s="161"/>
      <c r="N336" s="169" t="str">
        <f>IF(H336&lt;&gt;"",VLOOKUP(H336,ListOfClubs,2,FALSE),"")</f>
        <v/>
      </c>
      <c r="O336" s="169" t="str">
        <f>IF(I336&lt;&gt;"",VLOOKUP(I336,Verband,2,FALSE),"")</f>
        <v/>
      </c>
      <c r="P336" s="156" t="str">
        <f t="shared" si="10"/>
        <v/>
      </c>
      <c r="Q336" s="172" t="b">
        <f t="shared" si="11"/>
        <v>0</v>
      </c>
      <c r="R336" s="173" t="str">
        <f t="shared" si="12"/>
        <v>FALSCH</v>
      </c>
      <c r="S336" s="173" t="str">
        <f t="shared" si="13"/>
        <v>FALSCH</v>
      </c>
      <c r="T336" s="173" t="str">
        <f t="shared" si="14"/>
        <v>FALSCH</v>
      </c>
      <c r="U336" s="225" t="b">
        <f>IF(L336&lt;&gt;"",IF(VLOOKUP(L336,Wbw_List,3)="e",IF(AND(#REF!="Ja",#REF!="Ja"),"both",IF(#REF!="Ja","figures",IF(#REF!="Ja","free"))),VLOOKUP(VLOOKUP(L336,Wbw_List,3),Disziplinen,3)))</f>
        <v>0</v>
      </c>
    </row>
    <row r="337" spans="1:21" s="86" customFormat="1" ht="13.5" x14ac:dyDescent="0.35">
      <c r="A337" s="171">
        <v>331</v>
      </c>
      <c r="B337" s="144"/>
      <c r="C337" s="246"/>
      <c r="D337" s="143"/>
      <c r="E337" s="87"/>
      <c r="F337" s="88"/>
      <c r="G337" s="201"/>
      <c r="H337" s="203"/>
      <c r="I337" s="163"/>
      <c r="J337" s="89"/>
      <c r="K337" s="163"/>
      <c r="L337" s="90"/>
      <c r="M337" s="161"/>
      <c r="N337" s="169" t="str">
        <f>IF(H337&lt;&gt;"",VLOOKUP(H337,ListOfClubs,2,FALSE),"")</f>
        <v/>
      </c>
      <c r="O337" s="169" t="str">
        <f>IF(I337&lt;&gt;"",VLOOKUP(I337,Verband,2,FALSE),"")</f>
        <v/>
      </c>
      <c r="P337" s="156" t="str">
        <f t="shared" si="10"/>
        <v/>
      </c>
      <c r="Q337" s="172" t="b">
        <f t="shared" si="11"/>
        <v>0</v>
      </c>
      <c r="R337" s="173" t="str">
        <f t="shared" si="12"/>
        <v>FALSCH</v>
      </c>
      <c r="S337" s="173" t="str">
        <f t="shared" si="13"/>
        <v>FALSCH</v>
      </c>
      <c r="T337" s="173" t="str">
        <f t="shared" si="14"/>
        <v>FALSCH</v>
      </c>
      <c r="U337" s="225" t="b">
        <f>IF(L337&lt;&gt;"",IF(VLOOKUP(L337,Wbw_List,3)="e",IF(AND(#REF!="Ja",#REF!="Ja"),"both",IF(#REF!="Ja","figures",IF(#REF!="Ja","free"))),VLOOKUP(VLOOKUP(L337,Wbw_List,3),Disziplinen,3)))</f>
        <v>0</v>
      </c>
    </row>
    <row r="338" spans="1:21" s="86" customFormat="1" ht="13.5" x14ac:dyDescent="0.35">
      <c r="A338" s="171">
        <v>332</v>
      </c>
      <c r="B338" s="144"/>
      <c r="C338" s="246"/>
      <c r="D338" s="143"/>
      <c r="E338" s="87"/>
      <c r="F338" s="88"/>
      <c r="G338" s="201"/>
      <c r="H338" s="203"/>
      <c r="I338" s="163"/>
      <c r="J338" s="89"/>
      <c r="K338" s="163"/>
      <c r="L338" s="90"/>
      <c r="M338" s="161"/>
      <c r="N338" s="169" t="str">
        <f>IF(H338&lt;&gt;"",VLOOKUP(H338,ListOfClubs,2,FALSE),"")</f>
        <v/>
      </c>
      <c r="O338" s="169" t="str">
        <f>IF(I338&lt;&gt;"",VLOOKUP(I338,Verband,2,FALSE),"")</f>
        <v/>
      </c>
      <c r="P338" s="156" t="str">
        <f t="shared" si="10"/>
        <v/>
      </c>
      <c r="Q338" s="172" t="b">
        <f t="shared" si="11"/>
        <v>0</v>
      </c>
      <c r="R338" s="173" t="str">
        <f t="shared" si="12"/>
        <v>FALSCH</v>
      </c>
      <c r="S338" s="173" t="str">
        <f t="shared" si="13"/>
        <v>FALSCH</v>
      </c>
      <c r="T338" s="173" t="str">
        <f t="shared" si="14"/>
        <v>FALSCH</v>
      </c>
      <c r="U338" s="225" t="b">
        <f>IF(L338&lt;&gt;"",IF(VLOOKUP(L338,Wbw_List,3)="e",IF(AND(#REF!="Ja",#REF!="Ja"),"both",IF(#REF!="Ja","figures",IF(#REF!="Ja","free"))),VLOOKUP(VLOOKUP(L338,Wbw_List,3),Disziplinen,3)))</f>
        <v>0</v>
      </c>
    </row>
    <row r="339" spans="1:21" s="86" customFormat="1" ht="13.5" x14ac:dyDescent="0.35">
      <c r="A339" s="171">
        <v>333</v>
      </c>
      <c r="B339" s="144"/>
      <c r="C339" s="246"/>
      <c r="D339" s="143"/>
      <c r="E339" s="87"/>
      <c r="F339" s="88"/>
      <c r="G339" s="201"/>
      <c r="H339" s="203"/>
      <c r="I339" s="163"/>
      <c r="J339" s="89"/>
      <c r="K339" s="163"/>
      <c r="L339" s="90"/>
      <c r="M339" s="161"/>
      <c r="N339" s="169" t="str">
        <f>IF(H339&lt;&gt;"",VLOOKUP(H339,ListOfClubs,2,FALSE),"")</f>
        <v/>
      </c>
      <c r="O339" s="169" t="str">
        <f>IF(I339&lt;&gt;"",VLOOKUP(I339,Verband,2,FALSE),"")</f>
        <v/>
      </c>
      <c r="P339" s="156" t="str">
        <f t="shared" si="10"/>
        <v/>
      </c>
      <c r="Q339" s="172" t="b">
        <f t="shared" si="11"/>
        <v>0</v>
      </c>
      <c r="R339" s="173" t="str">
        <f t="shared" si="12"/>
        <v>FALSCH</v>
      </c>
      <c r="S339" s="173" t="str">
        <f t="shared" si="13"/>
        <v>FALSCH</v>
      </c>
      <c r="T339" s="173" t="str">
        <f t="shared" si="14"/>
        <v>FALSCH</v>
      </c>
      <c r="U339" s="225" t="b">
        <f>IF(L339&lt;&gt;"",IF(VLOOKUP(L339,Wbw_List,3)="e",IF(AND(#REF!="Ja",#REF!="Ja"),"both",IF(#REF!="Ja","figures",IF(#REF!="Ja","free"))),VLOOKUP(VLOOKUP(L339,Wbw_List,3),Disziplinen,3)))</f>
        <v>0</v>
      </c>
    </row>
    <row r="340" spans="1:21" s="86" customFormat="1" ht="13.5" x14ac:dyDescent="0.35">
      <c r="A340" s="171">
        <v>334</v>
      </c>
      <c r="B340" s="144"/>
      <c r="C340" s="246"/>
      <c r="D340" s="143"/>
      <c r="E340" s="87"/>
      <c r="F340" s="88"/>
      <c r="G340" s="201"/>
      <c r="H340" s="203"/>
      <c r="I340" s="163"/>
      <c r="J340" s="89"/>
      <c r="K340" s="163"/>
      <c r="L340" s="90"/>
      <c r="M340" s="161"/>
      <c r="N340" s="169" t="str">
        <f>IF(H340&lt;&gt;"",VLOOKUP(H340,ListOfClubs,2,FALSE),"")</f>
        <v/>
      </c>
      <c r="O340" s="169" t="str">
        <f>IF(I340&lt;&gt;"",VLOOKUP(I340,Verband,2,FALSE),"")</f>
        <v/>
      </c>
      <c r="P340" s="156" t="str">
        <f t="shared" si="10"/>
        <v/>
      </c>
      <c r="Q340" s="172" t="b">
        <f t="shared" si="11"/>
        <v>0</v>
      </c>
      <c r="R340" s="173" t="str">
        <f t="shared" si="12"/>
        <v>FALSCH</v>
      </c>
      <c r="S340" s="173" t="str">
        <f t="shared" si="13"/>
        <v>FALSCH</v>
      </c>
      <c r="T340" s="173" t="str">
        <f t="shared" si="14"/>
        <v>FALSCH</v>
      </c>
      <c r="U340" s="225" t="b">
        <f>IF(L340&lt;&gt;"",IF(VLOOKUP(L340,Wbw_List,3)="e",IF(AND(#REF!="Ja",#REF!="Ja"),"both",IF(#REF!="Ja","figures",IF(#REF!="Ja","free"))),VLOOKUP(VLOOKUP(L340,Wbw_List,3),Disziplinen,3)))</f>
        <v>0</v>
      </c>
    </row>
    <row r="341" spans="1:21" s="86" customFormat="1" ht="13.5" x14ac:dyDescent="0.35">
      <c r="A341" s="171">
        <v>335</v>
      </c>
      <c r="B341" s="144"/>
      <c r="C341" s="246"/>
      <c r="D341" s="143"/>
      <c r="E341" s="87"/>
      <c r="F341" s="88"/>
      <c r="G341" s="201"/>
      <c r="H341" s="203"/>
      <c r="I341" s="163"/>
      <c r="J341" s="89"/>
      <c r="K341" s="163"/>
      <c r="L341" s="90"/>
      <c r="M341" s="161"/>
      <c r="N341" s="169" t="str">
        <f>IF(H341&lt;&gt;"",VLOOKUP(H341,ListOfClubs,2,FALSE),"")</f>
        <v/>
      </c>
      <c r="O341" s="169" t="str">
        <f>IF(I341&lt;&gt;"",VLOOKUP(I341,Verband,2,FALSE),"")</f>
        <v/>
      </c>
      <c r="P341" s="156" t="str">
        <f t="shared" si="10"/>
        <v/>
      </c>
      <c r="Q341" s="172" t="b">
        <f t="shared" si="11"/>
        <v>0</v>
      </c>
      <c r="R341" s="173" t="str">
        <f t="shared" si="12"/>
        <v>FALSCH</v>
      </c>
      <c r="S341" s="173" t="str">
        <f t="shared" si="13"/>
        <v>FALSCH</v>
      </c>
      <c r="T341" s="173" t="str">
        <f t="shared" si="14"/>
        <v>FALSCH</v>
      </c>
      <c r="U341" s="225" t="b">
        <f>IF(L341&lt;&gt;"",IF(VLOOKUP(L341,Wbw_List,3)="e",IF(AND(#REF!="Ja",#REF!="Ja"),"both",IF(#REF!="Ja","figures",IF(#REF!="Ja","free"))),VLOOKUP(VLOOKUP(L341,Wbw_List,3),Disziplinen,3)))</f>
        <v>0</v>
      </c>
    </row>
    <row r="342" spans="1:21" s="86" customFormat="1" ht="13.5" x14ac:dyDescent="0.35">
      <c r="A342" s="171">
        <v>336</v>
      </c>
      <c r="B342" s="144"/>
      <c r="C342" s="246"/>
      <c r="D342" s="143"/>
      <c r="E342" s="87"/>
      <c r="F342" s="88"/>
      <c r="G342" s="201"/>
      <c r="H342" s="203"/>
      <c r="I342" s="163"/>
      <c r="J342" s="89"/>
      <c r="K342" s="163"/>
      <c r="L342" s="90"/>
      <c r="M342" s="161"/>
      <c r="N342" s="169" t="str">
        <f>IF(H342&lt;&gt;"",VLOOKUP(H342,ListOfClubs,2,FALSE),"")</f>
        <v/>
      </c>
      <c r="O342" s="169" t="str">
        <f>IF(I342&lt;&gt;"",VLOOKUP(I342,Verband,2,FALSE),"")</f>
        <v/>
      </c>
      <c r="P342" s="156" t="str">
        <f t="shared" si="10"/>
        <v/>
      </c>
      <c r="Q342" s="172" t="b">
        <f t="shared" si="11"/>
        <v>0</v>
      </c>
      <c r="R342" s="173" t="str">
        <f t="shared" si="12"/>
        <v>FALSCH</v>
      </c>
      <c r="S342" s="173" t="str">
        <f t="shared" si="13"/>
        <v>FALSCH</v>
      </c>
      <c r="T342" s="173" t="str">
        <f t="shared" si="14"/>
        <v>FALSCH</v>
      </c>
      <c r="U342" s="225" t="b">
        <f>IF(L342&lt;&gt;"",IF(VLOOKUP(L342,Wbw_List,3)="e",IF(AND(#REF!="Ja",#REF!="Ja"),"both",IF(#REF!="Ja","figures",IF(#REF!="Ja","free"))),VLOOKUP(VLOOKUP(L342,Wbw_List,3),Disziplinen,3)))</f>
        <v>0</v>
      </c>
    </row>
    <row r="343" spans="1:21" s="86" customFormat="1" ht="13.5" x14ac:dyDescent="0.35">
      <c r="A343" s="171">
        <v>337</v>
      </c>
      <c r="B343" s="144"/>
      <c r="C343" s="246"/>
      <c r="D343" s="143"/>
      <c r="E343" s="87"/>
      <c r="F343" s="88"/>
      <c r="G343" s="201"/>
      <c r="H343" s="203"/>
      <c r="I343" s="163"/>
      <c r="J343" s="89"/>
      <c r="K343" s="163"/>
      <c r="L343" s="90"/>
      <c r="M343" s="161"/>
      <c r="N343" s="169" t="str">
        <f>IF(H343&lt;&gt;"",VLOOKUP(H343,ListOfClubs,2,FALSE),"")</f>
        <v/>
      </c>
      <c r="O343" s="169" t="str">
        <f>IF(I343&lt;&gt;"",VLOOKUP(I343,Verband,2,FALSE),"")</f>
        <v/>
      </c>
      <c r="P343" s="156" t="str">
        <f t="shared" si="10"/>
        <v/>
      </c>
      <c r="Q343" s="172" t="b">
        <f t="shared" si="11"/>
        <v>0</v>
      </c>
      <c r="R343" s="173" t="str">
        <f t="shared" si="12"/>
        <v>FALSCH</v>
      </c>
      <c r="S343" s="173" t="str">
        <f t="shared" si="13"/>
        <v>FALSCH</v>
      </c>
      <c r="T343" s="173" t="str">
        <f t="shared" si="14"/>
        <v>FALSCH</v>
      </c>
      <c r="U343" s="225" t="b">
        <f>IF(L343&lt;&gt;"",IF(VLOOKUP(L343,Wbw_List,3)="e",IF(AND(#REF!="Ja",#REF!="Ja"),"both",IF(#REF!="Ja","figures",IF(#REF!="Ja","free"))),VLOOKUP(VLOOKUP(L343,Wbw_List,3),Disziplinen,3)))</f>
        <v>0</v>
      </c>
    </row>
    <row r="344" spans="1:21" s="86" customFormat="1" ht="13.5" x14ac:dyDescent="0.35">
      <c r="A344" s="171">
        <v>338</v>
      </c>
      <c r="B344" s="144"/>
      <c r="C344" s="246"/>
      <c r="D344" s="143"/>
      <c r="E344" s="87"/>
      <c r="F344" s="88"/>
      <c r="G344" s="201"/>
      <c r="H344" s="203"/>
      <c r="I344" s="163"/>
      <c r="J344" s="89"/>
      <c r="K344" s="163"/>
      <c r="L344" s="90"/>
      <c r="M344" s="161"/>
      <c r="N344" s="169" t="str">
        <f>IF(H344&lt;&gt;"",VLOOKUP(H344,ListOfClubs,2,FALSE),"")</f>
        <v/>
      </c>
      <c r="O344" s="169" t="str">
        <f>IF(I344&lt;&gt;"",VLOOKUP(I344,Verband,2,FALSE),"")</f>
        <v/>
      </c>
      <c r="P344" s="156" t="str">
        <f t="shared" si="10"/>
        <v/>
      </c>
      <c r="Q344" s="172" t="b">
        <f t="shared" si="11"/>
        <v>0</v>
      </c>
      <c r="R344" s="173" t="str">
        <f t="shared" si="12"/>
        <v>FALSCH</v>
      </c>
      <c r="S344" s="173" t="str">
        <f t="shared" si="13"/>
        <v>FALSCH</v>
      </c>
      <c r="T344" s="173" t="str">
        <f t="shared" si="14"/>
        <v>FALSCH</v>
      </c>
      <c r="U344" s="225" t="b">
        <f>IF(L344&lt;&gt;"",IF(VLOOKUP(L344,Wbw_List,3)="e",IF(AND(#REF!="Ja",#REF!="Ja"),"both",IF(#REF!="Ja","figures",IF(#REF!="Ja","free"))),VLOOKUP(VLOOKUP(L344,Wbw_List,3),Disziplinen,3)))</f>
        <v>0</v>
      </c>
    </row>
    <row r="345" spans="1:21" s="86" customFormat="1" ht="13.5" x14ac:dyDescent="0.35">
      <c r="A345" s="171">
        <v>339</v>
      </c>
      <c r="B345" s="144"/>
      <c r="C345" s="246"/>
      <c r="D345" s="143"/>
      <c r="E345" s="87"/>
      <c r="F345" s="88"/>
      <c r="G345" s="201"/>
      <c r="H345" s="203"/>
      <c r="I345" s="163"/>
      <c r="J345" s="89"/>
      <c r="K345" s="163"/>
      <c r="L345" s="90"/>
      <c r="M345" s="161"/>
      <c r="N345" s="169" t="str">
        <f>IF(H345&lt;&gt;"",VLOOKUP(H345,ListOfClubs,2,FALSE),"")</f>
        <v/>
      </c>
      <c r="O345" s="169" t="str">
        <f>IF(I345&lt;&gt;"",VLOOKUP(I345,Verband,2,FALSE),"")</f>
        <v/>
      </c>
      <c r="P345" s="156" t="str">
        <f t="shared" si="10"/>
        <v/>
      </c>
      <c r="Q345" s="172" t="b">
        <f t="shared" si="11"/>
        <v>0</v>
      </c>
      <c r="R345" s="173" t="str">
        <f t="shared" si="12"/>
        <v>FALSCH</v>
      </c>
      <c r="S345" s="173" t="str">
        <f t="shared" si="13"/>
        <v>FALSCH</v>
      </c>
      <c r="T345" s="173" t="str">
        <f t="shared" si="14"/>
        <v>FALSCH</v>
      </c>
      <c r="U345" s="225" t="b">
        <f>IF(L345&lt;&gt;"",IF(VLOOKUP(L345,Wbw_List,3)="e",IF(AND(#REF!="Ja",#REF!="Ja"),"both",IF(#REF!="Ja","figures",IF(#REF!="Ja","free"))),VLOOKUP(VLOOKUP(L345,Wbw_List,3),Disziplinen,3)))</f>
        <v>0</v>
      </c>
    </row>
    <row r="346" spans="1:21" s="86" customFormat="1" ht="13.5" x14ac:dyDescent="0.35">
      <c r="A346" s="171">
        <v>340</v>
      </c>
      <c r="B346" s="144"/>
      <c r="C346" s="246"/>
      <c r="D346" s="143"/>
      <c r="E346" s="87"/>
      <c r="F346" s="88"/>
      <c r="G346" s="201"/>
      <c r="H346" s="203"/>
      <c r="I346" s="163"/>
      <c r="J346" s="89"/>
      <c r="K346" s="163"/>
      <c r="L346" s="90"/>
      <c r="M346" s="161"/>
      <c r="N346" s="169" t="str">
        <f>IF(H346&lt;&gt;"",VLOOKUP(H346,ListOfClubs,2,FALSE),"")</f>
        <v/>
      </c>
      <c r="O346" s="169" t="str">
        <f>IF(I346&lt;&gt;"",VLOOKUP(I346,Verband,2,FALSE),"")</f>
        <v/>
      </c>
      <c r="P346" s="156" t="str">
        <f t="shared" si="10"/>
        <v/>
      </c>
      <c r="Q346" s="172" t="b">
        <f t="shared" si="11"/>
        <v>0</v>
      </c>
      <c r="R346" s="173" t="str">
        <f t="shared" si="12"/>
        <v>FALSCH</v>
      </c>
      <c r="S346" s="173" t="str">
        <f t="shared" si="13"/>
        <v>FALSCH</v>
      </c>
      <c r="T346" s="173" t="str">
        <f t="shared" si="14"/>
        <v>FALSCH</v>
      </c>
      <c r="U346" s="225" t="b">
        <f>IF(L346&lt;&gt;"",IF(VLOOKUP(L346,Wbw_List,3)="e",IF(AND(#REF!="Ja",#REF!="Ja"),"both",IF(#REF!="Ja","figures",IF(#REF!="Ja","free"))),VLOOKUP(VLOOKUP(L346,Wbw_List,3),Disziplinen,3)))</f>
        <v>0</v>
      </c>
    </row>
    <row r="347" spans="1:21" s="86" customFormat="1" ht="13.5" x14ac:dyDescent="0.35">
      <c r="A347" s="171">
        <v>341</v>
      </c>
      <c r="B347" s="144"/>
      <c r="C347" s="246"/>
      <c r="D347" s="143"/>
      <c r="E347" s="87"/>
      <c r="F347" s="88"/>
      <c r="G347" s="201"/>
      <c r="H347" s="203"/>
      <c r="I347" s="163"/>
      <c r="J347" s="89"/>
      <c r="K347" s="163"/>
      <c r="L347" s="90"/>
      <c r="M347" s="161"/>
      <c r="N347" s="169" t="str">
        <f>IF(H347&lt;&gt;"",VLOOKUP(H347,ListOfClubs,2,FALSE),"")</f>
        <v/>
      </c>
      <c r="O347" s="169" t="str">
        <f>IF(I347&lt;&gt;"",VLOOKUP(I347,Verband,2,FALSE),"")</f>
        <v/>
      </c>
      <c r="P347" s="156" t="str">
        <f t="shared" si="10"/>
        <v/>
      </c>
      <c r="Q347" s="172" t="b">
        <f t="shared" si="11"/>
        <v>0</v>
      </c>
      <c r="R347" s="173" t="str">
        <f t="shared" si="12"/>
        <v>FALSCH</v>
      </c>
      <c r="S347" s="173" t="str">
        <f t="shared" si="13"/>
        <v>FALSCH</v>
      </c>
      <c r="T347" s="173" t="str">
        <f t="shared" si="14"/>
        <v>FALSCH</v>
      </c>
      <c r="U347" s="225" t="b">
        <f>IF(L347&lt;&gt;"",IF(VLOOKUP(L347,Wbw_List,3)="e",IF(AND(#REF!="Ja",#REF!="Ja"),"both",IF(#REF!="Ja","figures",IF(#REF!="Ja","free"))),VLOOKUP(VLOOKUP(L347,Wbw_List,3),Disziplinen,3)))</f>
        <v>0</v>
      </c>
    </row>
    <row r="348" spans="1:21" s="86" customFormat="1" ht="13.5" x14ac:dyDescent="0.35">
      <c r="A348" s="171">
        <v>342</v>
      </c>
      <c r="B348" s="144"/>
      <c r="C348" s="246"/>
      <c r="D348" s="143"/>
      <c r="E348" s="87"/>
      <c r="F348" s="88"/>
      <c r="G348" s="201"/>
      <c r="H348" s="203"/>
      <c r="I348" s="163"/>
      <c r="J348" s="89"/>
      <c r="K348" s="163"/>
      <c r="L348" s="90"/>
      <c r="M348" s="161"/>
      <c r="N348" s="169" t="str">
        <f>IF(H348&lt;&gt;"",VLOOKUP(H348,ListOfClubs,2,FALSE),"")</f>
        <v/>
      </c>
      <c r="O348" s="169" t="str">
        <f>IF(I348&lt;&gt;"",VLOOKUP(I348,Verband,2,FALSE),"")</f>
        <v/>
      </c>
      <c r="P348" s="156" t="str">
        <f t="shared" si="10"/>
        <v/>
      </c>
      <c r="Q348" s="172" t="b">
        <f t="shared" si="11"/>
        <v>0</v>
      </c>
      <c r="R348" s="173" t="str">
        <f t="shared" si="12"/>
        <v>FALSCH</v>
      </c>
      <c r="S348" s="173" t="str">
        <f t="shared" si="13"/>
        <v>FALSCH</v>
      </c>
      <c r="T348" s="173" t="str">
        <f t="shared" si="14"/>
        <v>FALSCH</v>
      </c>
      <c r="U348" s="225" t="b">
        <f>IF(L348&lt;&gt;"",IF(VLOOKUP(L348,Wbw_List,3)="e",IF(AND(#REF!="Ja",#REF!="Ja"),"both",IF(#REF!="Ja","figures",IF(#REF!="Ja","free"))),VLOOKUP(VLOOKUP(L348,Wbw_List,3),Disziplinen,3)))</f>
        <v>0</v>
      </c>
    </row>
    <row r="349" spans="1:21" s="86" customFormat="1" ht="13.5" x14ac:dyDescent="0.35">
      <c r="A349" s="171">
        <v>343</v>
      </c>
      <c r="B349" s="144"/>
      <c r="C349" s="246"/>
      <c r="D349" s="143"/>
      <c r="E349" s="87"/>
      <c r="F349" s="88"/>
      <c r="G349" s="201"/>
      <c r="H349" s="203"/>
      <c r="I349" s="163"/>
      <c r="J349" s="89"/>
      <c r="K349" s="163"/>
      <c r="L349" s="90"/>
      <c r="M349" s="161"/>
      <c r="N349" s="169" t="str">
        <f>IF(H349&lt;&gt;"",VLOOKUP(H349,ListOfClubs,2,FALSE),"")</f>
        <v/>
      </c>
      <c r="O349" s="169" t="str">
        <f>IF(I349&lt;&gt;"",VLOOKUP(I349,Verband,2,FALSE),"")</f>
        <v/>
      </c>
      <c r="P349" s="156" t="str">
        <f t="shared" si="10"/>
        <v/>
      </c>
      <c r="Q349" s="172" t="b">
        <f t="shared" si="11"/>
        <v>0</v>
      </c>
      <c r="R349" s="173" t="str">
        <f t="shared" si="12"/>
        <v>FALSCH</v>
      </c>
      <c r="S349" s="173" t="str">
        <f t="shared" si="13"/>
        <v>FALSCH</v>
      </c>
      <c r="T349" s="173" t="str">
        <f t="shared" si="14"/>
        <v>FALSCH</v>
      </c>
      <c r="U349" s="225" t="b">
        <f>IF(L349&lt;&gt;"",IF(VLOOKUP(L349,Wbw_List,3)="e",IF(AND(#REF!="Ja",#REF!="Ja"),"both",IF(#REF!="Ja","figures",IF(#REF!="Ja","free"))),VLOOKUP(VLOOKUP(L349,Wbw_List,3),Disziplinen,3)))</f>
        <v>0</v>
      </c>
    </row>
    <row r="350" spans="1:21" s="86" customFormat="1" ht="13.5" x14ac:dyDescent="0.35">
      <c r="A350" s="171">
        <v>344</v>
      </c>
      <c r="B350" s="144"/>
      <c r="C350" s="246"/>
      <c r="D350" s="143"/>
      <c r="E350" s="87"/>
      <c r="F350" s="88"/>
      <c r="G350" s="201"/>
      <c r="H350" s="203"/>
      <c r="I350" s="163"/>
      <c r="J350" s="89"/>
      <c r="K350" s="163"/>
      <c r="L350" s="90"/>
      <c r="M350" s="161"/>
      <c r="N350" s="169" t="str">
        <f>IF(H350&lt;&gt;"",VLOOKUP(H350,ListOfClubs,2,FALSE),"")</f>
        <v/>
      </c>
      <c r="O350" s="169" t="str">
        <f>IF(I350&lt;&gt;"",VLOOKUP(I350,Verband,2,FALSE),"")</f>
        <v/>
      </c>
      <c r="P350" s="156" t="str">
        <f t="shared" si="10"/>
        <v/>
      </c>
      <c r="Q350" s="172" t="b">
        <f t="shared" si="11"/>
        <v>0</v>
      </c>
      <c r="R350" s="173" t="str">
        <f t="shared" si="12"/>
        <v>FALSCH</v>
      </c>
      <c r="S350" s="173" t="str">
        <f t="shared" si="13"/>
        <v>FALSCH</v>
      </c>
      <c r="T350" s="173" t="str">
        <f t="shared" si="14"/>
        <v>FALSCH</v>
      </c>
      <c r="U350" s="225" t="b">
        <f>IF(L350&lt;&gt;"",IF(VLOOKUP(L350,Wbw_List,3)="e",IF(AND(#REF!="Ja",#REF!="Ja"),"both",IF(#REF!="Ja","figures",IF(#REF!="Ja","free"))),VLOOKUP(VLOOKUP(L350,Wbw_List,3),Disziplinen,3)))</f>
        <v>0</v>
      </c>
    </row>
    <row r="351" spans="1:21" s="86" customFormat="1" ht="13.5" x14ac:dyDescent="0.35">
      <c r="A351" s="171">
        <v>345</v>
      </c>
      <c r="B351" s="144"/>
      <c r="C351" s="246"/>
      <c r="D351" s="143"/>
      <c r="E351" s="87"/>
      <c r="F351" s="88"/>
      <c r="G351" s="201"/>
      <c r="H351" s="203"/>
      <c r="I351" s="163"/>
      <c r="J351" s="89"/>
      <c r="K351" s="163"/>
      <c r="L351" s="90"/>
      <c r="M351" s="161"/>
      <c r="N351" s="169" t="str">
        <f>IF(H351&lt;&gt;"",VLOOKUP(H351,ListOfClubs,2,FALSE),"")</f>
        <v/>
      </c>
      <c r="O351" s="169" t="str">
        <f>IF(I351&lt;&gt;"",VLOOKUP(I351,Verband,2,FALSE),"")</f>
        <v/>
      </c>
      <c r="P351" s="156" t="str">
        <f t="shared" si="10"/>
        <v/>
      </c>
      <c r="Q351" s="172" t="b">
        <f t="shared" si="11"/>
        <v>0</v>
      </c>
      <c r="R351" s="173" t="str">
        <f t="shared" si="12"/>
        <v>FALSCH</v>
      </c>
      <c r="S351" s="173" t="str">
        <f t="shared" si="13"/>
        <v>FALSCH</v>
      </c>
      <c r="T351" s="173" t="str">
        <f t="shared" si="14"/>
        <v>FALSCH</v>
      </c>
      <c r="U351" s="225" t="b">
        <f>IF(L351&lt;&gt;"",IF(VLOOKUP(L351,Wbw_List,3)="e",IF(AND(#REF!="Ja",#REF!="Ja"),"both",IF(#REF!="Ja","figures",IF(#REF!="Ja","free"))),VLOOKUP(VLOOKUP(L351,Wbw_List,3),Disziplinen,3)))</f>
        <v>0</v>
      </c>
    </row>
    <row r="352" spans="1:21" s="86" customFormat="1" ht="13.5" x14ac:dyDescent="0.35">
      <c r="A352" s="171">
        <v>346</v>
      </c>
      <c r="B352" s="144"/>
      <c r="C352" s="246"/>
      <c r="D352" s="143"/>
      <c r="E352" s="87"/>
      <c r="F352" s="88"/>
      <c r="G352" s="201"/>
      <c r="H352" s="203"/>
      <c r="I352" s="163"/>
      <c r="J352" s="89"/>
      <c r="K352" s="163"/>
      <c r="L352" s="90"/>
      <c r="M352" s="161"/>
      <c r="N352" s="169" t="str">
        <f>IF(H352&lt;&gt;"",VLOOKUP(H352,ListOfClubs,2,FALSE),"")</f>
        <v/>
      </c>
      <c r="O352" s="169" t="str">
        <f>IF(I352&lt;&gt;"",VLOOKUP(I352,Verband,2,FALSE),"")</f>
        <v/>
      </c>
      <c r="P352" s="156" t="str">
        <f t="shared" si="10"/>
        <v/>
      </c>
      <c r="Q352" s="172" t="b">
        <f t="shared" si="11"/>
        <v>0</v>
      </c>
      <c r="R352" s="173" t="str">
        <f t="shared" si="12"/>
        <v>FALSCH</v>
      </c>
      <c r="S352" s="173" t="str">
        <f t="shared" si="13"/>
        <v>FALSCH</v>
      </c>
      <c r="T352" s="173" t="str">
        <f t="shared" si="14"/>
        <v>FALSCH</v>
      </c>
      <c r="U352" s="225" t="b">
        <f>IF(L352&lt;&gt;"",IF(VLOOKUP(L352,Wbw_List,3)="e",IF(AND(#REF!="Ja",#REF!="Ja"),"both",IF(#REF!="Ja","figures",IF(#REF!="Ja","free"))),VLOOKUP(VLOOKUP(L352,Wbw_List,3),Disziplinen,3)))</f>
        <v>0</v>
      </c>
    </row>
    <row r="353" spans="1:21" s="86" customFormat="1" ht="13.5" x14ac:dyDescent="0.35">
      <c r="A353" s="171">
        <v>347</v>
      </c>
      <c r="B353" s="144"/>
      <c r="C353" s="246"/>
      <c r="D353" s="143"/>
      <c r="E353" s="87"/>
      <c r="F353" s="88"/>
      <c r="G353" s="201"/>
      <c r="H353" s="203"/>
      <c r="I353" s="163"/>
      <c r="J353" s="89"/>
      <c r="K353" s="163"/>
      <c r="L353" s="90"/>
      <c r="M353" s="161"/>
      <c r="N353" s="169" t="str">
        <f>IF(H353&lt;&gt;"",VLOOKUP(H353,ListOfClubs,2,FALSE),"")</f>
        <v/>
      </c>
      <c r="O353" s="169" t="str">
        <f>IF(I353&lt;&gt;"",VLOOKUP(I353,Verband,2,FALSE),"")</f>
        <v/>
      </c>
      <c r="P353" s="156" t="str">
        <f t="shared" si="10"/>
        <v/>
      </c>
      <c r="Q353" s="172" t="b">
        <f t="shared" si="11"/>
        <v>0</v>
      </c>
      <c r="R353" s="173" t="str">
        <f t="shared" si="12"/>
        <v>FALSCH</v>
      </c>
      <c r="S353" s="173" t="str">
        <f t="shared" si="13"/>
        <v>FALSCH</v>
      </c>
      <c r="T353" s="173" t="str">
        <f t="shared" si="14"/>
        <v>FALSCH</v>
      </c>
      <c r="U353" s="225" t="b">
        <f>IF(L353&lt;&gt;"",IF(VLOOKUP(L353,Wbw_List,3)="e",IF(AND(#REF!="Ja",#REF!="Ja"),"both",IF(#REF!="Ja","figures",IF(#REF!="Ja","free"))),VLOOKUP(VLOOKUP(L353,Wbw_List,3),Disziplinen,3)))</f>
        <v>0</v>
      </c>
    </row>
    <row r="354" spans="1:21" s="86" customFormat="1" ht="13.5" x14ac:dyDescent="0.35">
      <c r="A354" s="171">
        <v>348</v>
      </c>
      <c r="B354" s="144"/>
      <c r="C354" s="246"/>
      <c r="D354" s="143"/>
      <c r="E354" s="87"/>
      <c r="F354" s="88"/>
      <c r="G354" s="201"/>
      <c r="H354" s="203"/>
      <c r="I354" s="163"/>
      <c r="J354" s="89"/>
      <c r="K354" s="163"/>
      <c r="L354" s="90"/>
      <c r="M354" s="161"/>
      <c r="N354" s="169" t="str">
        <f>IF(H354&lt;&gt;"",VLOOKUP(H354,ListOfClubs,2,FALSE),"")</f>
        <v/>
      </c>
      <c r="O354" s="169" t="str">
        <f>IF(I354&lt;&gt;"",VLOOKUP(I354,Verband,2,FALSE),"")</f>
        <v/>
      </c>
      <c r="P354" s="156" t="str">
        <f t="shared" si="10"/>
        <v/>
      </c>
      <c r="Q354" s="172" t="b">
        <f t="shared" si="11"/>
        <v>0</v>
      </c>
      <c r="R354" s="173" t="str">
        <f t="shared" si="12"/>
        <v>FALSCH</v>
      </c>
      <c r="S354" s="173" t="str">
        <f t="shared" si="13"/>
        <v>FALSCH</v>
      </c>
      <c r="T354" s="173" t="str">
        <f t="shared" si="14"/>
        <v>FALSCH</v>
      </c>
      <c r="U354" s="225" t="b">
        <f>IF(L354&lt;&gt;"",IF(VLOOKUP(L354,Wbw_List,3)="e",IF(AND(#REF!="Ja",#REF!="Ja"),"both",IF(#REF!="Ja","figures",IF(#REF!="Ja","free"))),VLOOKUP(VLOOKUP(L354,Wbw_List,3),Disziplinen,3)))</f>
        <v>0</v>
      </c>
    </row>
    <row r="355" spans="1:21" s="86" customFormat="1" ht="13.5" x14ac:dyDescent="0.35">
      <c r="A355" s="171">
        <v>349</v>
      </c>
      <c r="B355" s="144"/>
      <c r="C355" s="246"/>
      <c r="D355" s="143"/>
      <c r="E355" s="87"/>
      <c r="F355" s="88"/>
      <c r="G355" s="201"/>
      <c r="H355" s="203"/>
      <c r="I355" s="163"/>
      <c r="J355" s="89"/>
      <c r="K355" s="163"/>
      <c r="L355" s="90"/>
      <c r="M355" s="161"/>
      <c r="N355" s="169" t="str">
        <f>IF(H355&lt;&gt;"",VLOOKUP(H355,ListOfClubs,2,FALSE),"")</f>
        <v/>
      </c>
      <c r="O355" s="169" t="str">
        <f>IF(I355&lt;&gt;"",VLOOKUP(I355,Verband,2,FALSE),"")</f>
        <v/>
      </c>
      <c r="P355" s="156" t="str">
        <f t="shared" si="10"/>
        <v/>
      </c>
      <c r="Q355" s="172" t="b">
        <f t="shared" si="11"/>
        <v>0</v>
      </c>
      <c r="R355" s="173" t="str">
        <f t="shared" si="12"/>
        <v>FALSCH</v>
      </c>
      <c r="S355" s="173" t="str">
        <f t="shared" si="13"/>
        <v>FALSCH</v>
      </c>
      <c r="T355" s="173" t="str">
        <f t="shared" si="14"/>
        <v>FALSCH</v>
      </c>
      <c r="U355" s="225" t="b">
        <f>IF(L355&lt;&gt;"",IF(VLOOKUP(L355,Wbw_List,3)="e",IF(AND(#REF!="Ja",#REF!="Ja"),"both",IF(#REF!="Ja","figures",IF(#REF!="Ja","free"))),VLOOKUP(VLOOKUP(L355,Wbw_List,3),Disziplinen,3)))</f>
        <v>0</v>
      </c>
    </row>
    <row r="356" spans="1:21" s="86" customFormat="1" ht="13.5" x14ac:dyDescent="0.35">
      <c r="A356" s="171">
        <v>350</v>
      </c>
      <c r="B356" s="144"/>
      <c r="C356" s="246"/>
      <c r="D356" s="143"/>
      <c r="E356" s="87"/>
      <c r="F356" s="88"/>
      <c r="G356" s="201"/>
      <c r="H356" s="203"/>
      <c r="I356" s="163"/>
      <c r="J356" s="89"/>
      <c r="K356" s="163"/>
      <c r="L356" s="90"/>
      <c r="M356" s="161"/>
      <c r="N356" s="169" t="str">
        <f>IF(H356&lt;&gt;"",VLOOKUP(H356,ListOfClubs,2,FALSE),"")</f>
        <v/>
      </c>
      <c r="O356" s="169" t="str">
        <f>IF(I356&lt;&gt;"",VLOOKUP(I356,Verband,2,FALSE),"")</f>
        <v/>
      </c>
      <c r="P356" s="156" t="str">
        <f t="shared" si="10"/>
        <v/>
      </c>
      <c r="Q356" s="172" t="b">
        <f t="shared" si="11"/>
        <v>0</v>
      </c>
      <c r="R356" s="173" t="str">
        <f t="shared" si="12"/>
        <v>FALSCH</v>
      </c>
      <c r="S356" s="173" t="str">
        <f t="shared" si="13"/>
        <v>FALSCH</v>
      </c>
      <c r="T356" s="173" t="str">
        <f t="shared" si="14"/>
        <v>FALSCH</v>
      </c>
      <c r="U356" s="225" t="b">
        <f>IF(L356&lt;&gt;"",IF(VLOOKUP(L356,Wbw_List,3)="e",IF(AND(#REF!="Ja",#REF!="Ja"),"both",IF(#REF!="Ja","figures",IF(#REF!="Ja","free"))),VLOOKUP(VLOOKUP(L356,Wbw_List,3),Disziplinen,3)))</f>
        <v>0</v>
      </c>
    </row>
    <row r="357" spans="1:21" s="86" customFormat="1" ht="13.5" x14ac:dyDescent="0.35">
      <c r="A357" s="171">
        <v>351</v>
      </c>
      <c r="B357" s="144"/>
      <c r="C357" s="246"/>
      <c r="D357" s="143"/>
      <c r="E357" s="87"/>
      <c r="F357" s="88"/>
      <c r="G357" s="201"/>
      <c r="H357" s="203"/>
      <c r="I357" s="163"/>
      <c r="J357" s="89"/>
      <c r="K357" s="163"/>
      <c r="L357" s="90"/>
      <c r="M357" s="161"/>
      <c r="N357" s="169" t="str">
        <f>IF(H357&lt;&gt;"",VLOOKUP(H357,ListOfClubs,2,FALSE),"")</f>
        <v/>
      </c>
      <c r="O357" s="169" t="str">
        <f>IF(I357&lt;&gt;"",VLOOKUP(I357,Verband,2,FALSE),"")</f>
        <v/>
      </c>
      <c r="P357" s="156" t="str">
        <f t="shared" si="10"/>
        <v/>
      </c>
      <c r="Q357" s="172" t="b">
        <f t="shared" si="11"/>
        <v>0</v>
      </c>
      <c r="R357" s="173" t="str">
        <f t="shared" si="12"/>
        <v>FALSCH</v>
      </c>
      <c r="S357" s="173" t="str">
        <f t="shared" si="13"/>
        <v>FALSCH</v>
      </c>
      <c r="T357" s="173" t="str">
        <f t="shared" si="14"/>
        <v>FALSCH</v>
      </c>
      <c r="U357" s="225" t="b">
        <f>IF(L357&lt;&gt;"",IF(VLOOKUP(L357,Wbw_List,3)="e",IF(AND(#REF!="Ja",#REF!="Ja"),"both",IF(#REF!="Ja","figures",IF(#REF!="Ja","free"))),VLOOKUP(VLOOKUP(L357,Wbw_List,3),Disziplinen,3)))</f>
        <v>0</v>
      </c>
    </row>
    <row r="358" spans="1:21" s="86" customFormat="1" ht="13.5" x14ac:dyDescent="0.35">
      <c r="A358" s="171">
        <v>352</v>
      </c>
      <c r="B358" s="144"/>
      <c r="C358" s="246"/>
      <c r="D358" s="143"/>
      <c r="E358" s="87"/>
      <c r="F358" s="88"/>
      <c r="G358" s="201"/>
      <c r="H358" s="203"/>
      <c r="I358" s="163"/>
      <c r="J358" s="89"/>
      <c r="K358" s="163"/>
      <c r="L358" s="90"/>
      <c r="M358" s="161"/>
      <c r="N358" s="169" t="str">
        <f>IF(H358&lt;&gt;"",VLOOKUP(H358,ListOfClubs,2,FALSE),"")</f>
        <v/>
      </c>
      <c r="O358" s="169" t="str">
        <f>IF(I358&lt;&gt;"",VLOOKUP(I358,Verband,2,FALSE),"")</f>
        <v/>
      </c>
      <c r="P358" s="156" t="str">
        <f t="shared" si="10"/>
        <v/>
      </c>
      <c r="Q358" s="172" t="b">
        <f t="shared" si="11"/>
        <v>0</v>
      </c>
      <c r="R358" s="173" t="str">
        <f t="shared" si="12"/>
        <v>FALSCH</v>
      </c>
      <c r="S358" s="173" t="str">
        <f t="shared" si="13"/>
        <v>FALSCH</v>
      </c>
      <c r="T358" s="173" t="str">
        <f t="shared" si="14"/>
        <v>FALSCH</v>
      </c>
      <c r="U358" s="225" t="b">
        <f>IF(L358&lt;&gt;"",IF(VLOOKUP(L358,Wbw_List,3)="e",IF(AND(#REF!="Ja",#REF!="Ja"),"both",IF(#REF!="Ja","figures",IF(#REF!="Ja","free"))),VLOOKUP(VLOOKUP(L358,Wbw_List,3),Disziplinen,3)))</f>
        <v>0</v>
      </c>
    </row>
    <row r="359" spans="1:21" s="86" customFormat="1" ht="13.5" x14ac:dyDescent="0.35">
      <c r="A359" s="171">
        <v>353</v>
      </c>
      <c r="B359" s="144"/>
      <c r="C359" s="246"/>
      <c r="D359" s="143"/>
      <c r="E359" s="87"/>
      <c r="F359" s="88"/>
      <c r="G359" s="201"/>
      <c r="H359" s="203"/>
      <c r="I359" s="163"/>
      <c r="J359" s="89"/>
      <c r="K359" s="163"/>
      <c r="L359" s="90"/>
      <c r="M359" s="161"/>
      <c r="N359" s="169" t="str">
        <f>IF(H359&lt;&gt;"",VLOOKUP(H359,ListOfClubs,2,FALSE),"")</f>
        <v/>
      </c>
      <c r="O359" s="169" t="str">
        <f>IF(I359&lt;&gt;"",VLOOKUP(I359,Verband,2,FALSE),"")</f>
        <v/>
      </c>
      <c r="P359" s="156" t="str">
        <f t="shared" si="10"/>
        <v/>
      </c>
      <c r="Q359" s="172" t="b">
        <f t="shared" si="11"/>
        <v>0</v>
      </c>
      <c r="R359" s="173" t="str">
        <f t="shared" si="12"/>
        <v>FALSCH</v>
      </c>
      <c r="S359" s="173" t="str">
        <f t="shared" si="13"/>
        <v>FALSCH</v>
      </c>
      <c r="T359" s="173" t="str">
        <f t="shared" si="14"/>
        <v>FALSCH</v>
      </c>
      <c r="U359" s="225" t="b">
        <f>IF(L359&lt;&gt;"",IF(VLOOKUP(L359,Wbw_List,3)="e",IF(AND(#REF!="Ja",#REF!="Ja"),"both",IF(#REF!="Ja","figures",IF(#REF!="Ja","free"))),VLOOKUP(VLOOKUP(L359,Wbw_List,3),Disziplinen,3)))</f>
        <v>0</v>
      </c>
    </row>
    <row r="360" spans="1:21" s="86" customFormat="1" ht="13.5" x14ac:dyDescent="0.35">
      <c r="A360" s="171">
        <v>354</v>
      </c>
      <c r="B360" s="144"/>
      <c r="C360" s="246"/>
      <c r="D360" s="143"/>
      <c r="E360" s="87"/>
      <c r="F360" s="88"/>
      <c r="G360" s="201"/>
      <c r="H360" s="203"/>
      <c r="I360" s="163"/>
      <c r="J360" s="89"/>
      <c r="K360" s="163"/>
      <c r="L360" s="90"/>
      <c r="M360" s="161"/>
      <c r="N360" s="169" t="str">
        <f>IF(H360&lt;&gt;"",VLOOKUP(H360,ListOfClubs,2,FALSE),"")</f>
        <v/>
      </c>
      <c r="O360" s="169" t="str">
        <f>IF(I360&lt;&gt;"",VLOOKUP(I360,Verband,2,FALSE),"")</f>
        <v/>
      </c>
      <c r="P360" s="156" t="str">
        <f t="shared" si="10"/>
        <v/>
      </c>
      <c r="Q360" s="172" t="b">
        <f t="shared" si="11"/>
        <v>0</v>
      </c>
      <c r="R360" s="173" t="str">
        <f t="shared" si="12"/>
        <v>FALSCH</v>
      </c>
      <c r="S360" s="173" t="str">
        <f t="shared" si="13"/>
        <v>FALSCH</v>
      </c>
      <c r="T360" s="173" t="str">
        <f t="shared" si="14"/>
        <v>FALSCH</v>
      </c>
      <c r="U360" s="225" t="b">
        <f>IF(L360&lt;&gt;"",IF(VLOOKUP(L360,Wbw_List,3)="e",IF(AND(#REF!="Ja",#REF!="Ja"),"both",IF(#REF!="Ja","figures",IF(#REF!="Ja","free"))),VLOOKUP(VLOOKUP(L360,Wbw_List,3),Disziplinen,3)))</f>
        <v>0</v>
      </c>
    </row>
    <row r="361" spans="1:21" s="86" customFormat="1" ht="13.5" x14ac:dyDescent="0.35">
      <c r="A361" s="171">
        <v>355</v>
      </c>
      <c r="B361" s="144"/>
      <c r="C361" s="246"/>
      <c r="D361" s="143"/>
      <c r="E361" s="87"/>
      <c r="F361" s="88"/>
      <c r="G361" s="201"/>
      <c r="H361" s="203"/>
      <c r="I361" s="163"/>
      <c r="J361" s="89"/>
      <c r="K361" s="163"/>
      <c r="L361" s="90"/>
      <c r="M361" s="161"/>
      <c r="N361" s="169" t="str">
        <f>IF(H361&lt;&gt;"",VLOOKUP(H361,ListOfClubs,2,FALSE),"")</f>
        <v/>
      </c>
      <c r="O361" s="169" t="str">
        <f>IF(I361&lt;&gt;"",VLOOKUP(I361,Verband,2,FALSE),"")</f>
        <v/>
      </c>
      <c r="P361" s="156" t="str">
        <f t="shared" si="10"/>
        <v/>
      </c>
      <c r="Q361" s="172" t="b">
        <f t="shared" si="11"/>
        <v>0</v>
      </c>
      <c r="R361" s="173" t="str">
        <f t="shared" si="12"/>
        <v>FALSCH</v>
      </c>
      <c r="S361" s="173" t="str">
        <f t="shared" si="13"/>
        <v>FALSCH</v>
      </c>
      <c r="T361" s="173" t="str">
        <f t="shared" si="14"/>
        <v>FALSCH</v>
      </c>
      <c r="U361" s="225" t="b">
        <f>IF(L361&lt;&gt;"",IF(VLOOKUP(L361,Wbw_List,3)="e",IF(AND(#REF!="Ja",#REF!="Ja"),"both",IF(#REF!="Ja","figures",IF(#REF!="Ja","free"))),VLOOKUP(VLOOKUP(L361,Wbw_List,3),Disziplinen,3)))</f>
        <v>0</v>
      </c>
    </row>
    <row r="362" spans="1:21" s="86" customFormat="1" ht="13.5" x14ac:dyDescent="0.35">
      <c r="A362" s="171">
        <v>356</v>
      </c>
      <c r="B362" s="144"/>
      <c r="C362" s="246"/>
      <c r="D362" s="143"/>
      <c r="E362" s="87"/>
      <c r="F362" s="88"/>
      <c r="G362" s="201"/>
      <c r="H362" s="203"/>
      <c r="I362" s="163"/>
      <c r="J362" s="89"/>
      <c r="K362" s="163"/>
      <c r="L362" s="90"/>
      <c r="M362" s="161"/>
      <c r="N362" s="169" t="str">
        <f>IF(H362&lt;&gt;"",VLOOKUP(H362,ListOfClubs,2,FALSE),"")</f>
        <v/>
      </c>
      <c r="O362" s="169" t="str">
        <f>IF(I362&lt;&gt;"",VLOOKUP(I362,Verband,2,FALSE),"")</f>
        <v/>
      </c>
      <c r="P362" s="156" t="str">
        <f t="shared" si="10"/>
        <v/>
      </c>
      <c r="Q362" s="172" t="b">
        <f t="shared" si="11"/>
        <v>0</v>
      </c>
      <c r="R362" s="173" t="str">
        <f t="shared" si="12"/>
        <v>FALSCH</v>
      </c>
      <c r="S362" s="173" t="str">
        <f t="shared" si="13"/>
        <v>FALSCH</v>
      </c>
      <c r="T362" s="173" t="str">
        <f t="shared" si="14"/>
        <v>FALSCH</v>
      </c>
      <c r="U362" s="225" t="b">
        <f>IF(L362&lt;&gt;"",IF(VLOOKUP(L362,Wbw_List,3)="e",IF(AND(#REF!="Ja",#REF!="Ja"),"both",IF(#REF!="Ja","figures",IF(#REF!="Ja","free"))),VLOOKUP(VLOOKUP(L362,Wbw_List,3),Disziplinen,3)))</f>
        <v>0</v>
      </c>
    </row>
    <row r="363" spans="1:21" s="86" customFormat="1" ht="13.5" x14ac:dyDescent="0.35">
      <c r="A363" s="171">
        <v>357</v>
      </c>
      <c r="B363" s="144"/>
      <c r="C363" s="246"/>
      <c r="D363" s="143"/>
      <c r="E363" s="87"/>
      <c r="F363" s="88"/>
      <c r="G363" s="201"/>
      <c r="H363" s="203"/>
      <c r="I363" s="163"/>
      <c r="J363" s="89"/>
      <c r="K363" s="163"/>
      <c r="L363" s="90"/>
      <c r="M363" s="161"/>
      <c r="N363" s="169" t="str">
        <f>IF(H363&lt;&gt;"",VLOOKUP(H363,ListOfClubs,2,FALSE),"")</f>
        <v/>
      </c>
      <c r="O363" s="169" t="str">
        <f>IF(I363&lt;&gt;"",VLOOKUP(I363,Verband,2,FALSE),"")</f>
        <v/>
      </c>
      <c r="P363" s="156" t="str">
        <f t="shared" si="10"/>
        <v/>
      </c>
      <c r="Q363" s="172" t="b">
        <f t="shared" si="11"/>
        <v>0</v>
      </c>
      <c r="R363" s="173" t="str">
        <f t="shared" si="12"/>
        <v>FALSCH</v>
      </c>
      <c r="S363" s="173" t="str">
        <f t="shared" si="13"/>
        <v>FALSCH</v>
      </c>
      <c r="T363" s="173" t="str">
        <f t="shared" si="14"/>
        <v>FALSCH</v>
      </c>
      <c r="U363" s="225" t="b">
        <f>IF(L363&lt;&gt;"",IF(VLOOKUP(L363,Wbw_List,3)="e",IF(AND(#REF!="Ja",#REF!="Ja"),"both",IF(#REF!="Ja","figures",IF(#REF!="Ja","free"))),VLOOKUP(VLOOKUP(L363,Wbw_List,3),Disziplinen,3)))</f>
        <v>0</v>
      </c>
    </row>
    <row r="364" spans="1:21" s="86" customFormat="1" ht="13.5" x14ac:dyDescent="0.35">
      <c r="A364" s="171">
        <v>358</v>
      </c>
      <c r="B364" s="144"/>
      <c r="C364" s="246"/>
      <c r="D364" s="143"/>
      <c r="E364" s="87"/>
      <c r="F364" s="88"/>
      <c r="G364" s="201"/>
      <c r="H364" s="203"/>
      <c r="I364" s="163"/>
      <c r="J364" s="89"/>
      <c r="K364" s="163"/>
      <c r="L364" s="90"/>
      <c r="M364" s="161"/>
      <c r="N364" s="169" t="str">
        <f>IF(H364&lt;&gt;"",VLOOKUP(H364,ListOfClubs,2,FALSE),"")</f>
        <v/>
      </c>
      <c r="O364" s="169" t="str">
        <f>IF(I364&lt;&gt;"",VLOOKUP(I364,Verband,2,FALSE),"")</f>
        <v/>
      </c>
      <c r="P364" s="156" t="str">
        <f t="shared" si="10"/>
        <v/>
      </c>
      <c r="Q364" s="172" t="b">
        <f t="shared" si="11"/>
        <v>0</v>
      </c>
      <c r="R364" s="173" t="str">
        <f t="shared" si="12"/>
        <v>FALSCH</v>
      </c>
      <c r="S364" s="173" t="str">
        <f t="shared" si="13"/>
        <v>FALSCH</v>
      </c>
      <c r="T364" s="173" t="str">
        <f t="shared" si="14"/>
        <v>FALSCH</v>
      </c>
      <c r="U364" s="225" t="b">
        <f>IF(L364&lt;&gt;"",IF(VLOOKUP(L364,Wbw_List,3)="e",IF(AND(#REF!="Ja",#REF!="Ja"),"both",IF(#REF!="Ja","figures",IF(#REF!="Ja","free"))),VLOOKUP(VLOOKUP(L364,Wbw_List,3),Disziplinen,3)))</f>
        <v>0</v>
      </c>
    </row>
    <row r="365" spans="1:21" s="86" customFormat="1" ht="13.5" x14ac:dyDescent="0.35">
      <c r="A365" s="171">
        <v>359</v>
      </c>
      <c r="B365" s="144"/>
      <c r="C365" s="246"/>
      <c r="D365" s="143"/>
      <c r="E365" s="87"/>
      <c r="F365" s="88"/>
      <c r="G365" s="201"/>
      <c r="H365" s="203"/>
      <c r="I365" s="163"/>
      <c r="J365" s="89"/>
      <c r="K365" s="163"/>
      <c r="L365" s="90"/>
      <c r="M365" s="161"/>
      <c r="N365" s="169" t="str">
        <f>IF(H365&lt;&gt;"",VLOOKUP(H365,ListOfClubs,2,FALSE),"")</f>
        <v/>
      </c>
      <c r="O365" s="169" t="str">
        <f>IF(I365&lt;&gt;"",VLOOKUP(I365,Verband,2,FALSE),"")</f>
        <v/>
      </c>
      <c r="P365" s="156" t="str">
        <f t="shared" si="10"/>
        <v/>
      </c>
      <c r="Q365" s="172" t="b">
        <f t="shared" si="11"/>
        <v>0</v>
      </c>
      <c r="R365" s="173" t="str">
        <f t="shared" si="12"/>
        <v>FALSCH</v>
      </c>
      <c r="S365" s="173" t="str">
        <f t="shared" si="13"/>
        <v>FALSCH</v>
      </c>
      <c r="T365" s="173" t="str">
        <f t="shared" si="14"/>
        <v>FALSCH</v>
      </c>
      <c r="U365" s="225" t="b">
        <f>IF(L365&lt;&gt;"",IF(VLOOKUP(L365,Wbw_List,3)="e",IF(AND(#REF!="Ja",#REF!="Ja"),"both",IF(#REF!="Ja","figures",IF(#REF!="Ja","free"))),VLOOKUP(VLOOKUP(L365,Wbw_List,3),Disziplinen,3)))</f>
        <v>0</v>
      </c>
    </row>
    <row r="366" spans="1:21" s="86" customFormat="1" ht="13.5" x14ac:dyDescent="0.35">
      <c r="A366" s="171">
        <v>360</v>
      </c>
      <c r="B366" s="144"/>
      <c r="C366" s="246"/>
      <c r="D366" s="143"/>
      <c r="E366" s="87"/>
      <c r="F366" s="88"/>
      <c r="G366" s="201"/>
      <c r="H366" s="203"/>
      <c r="I366" s="163"/>
      <c r="J366" s="89"/>
      <c r="K366" s="163"/>
      <c r="L366" s="90"/>
      <c r="M366" s="161"/>
      <c r="N366" s="169" t="str">
        <f>IF(H366&lt;&gt;"",VLOOKUP(H366,ListOfClubs,2,FALSE),"")</f>
        <v/>
      </c>
      <c r="O366" s="169" t="str">
        <f>IF(I366&lt;&gt;"",VLOOKUP(I366,Verband,2,FALSE),"")</f>
        <v/>
      </c>
      <c r="P366" s="156" t="str">
        <f t="shared" si="10"/>
        <v/>
      </c>
      <c r="Q366" s="172" t="b">
        <f t="shared" si="11"/>
        <v>0</v>
      </c>
      <c r="R366" s="173" t="str">
        <f t="shared" si="12"/>
        <v>FALSCH</v>
      </c>
      <c r="S366" s="173" t="str">
        <f t="shared" si="13"/>
        <v>FALSCH</v>
      </c>
      <c r="T366" s="173" t="str">
        <f t="shared" si="14"/>
        <v>FALSCH</v>
      </c>
      <c r="U366" s="225" t="b">
        <f>IF(L366&lt;&gt;"",IF(VLOOKUP(L366,Wbw_List,3)="e",IF(AND(#REF!="Ja",#REF!="Ja"),"both",IF(#REF!="Ja","figures",IF(#REF!="Ja","free"))),VLOOKUP(VLOOKUP(L366,Wbw_List,3),Disziplinen,3)))</f>
        <v>0</v>
      </c>
    </row>
    <row r="367" spans="1:21" s="86" customFormat="1" ht="13.5" x14ac:dyDescent="0.35">
      <c r="A367" s="171">
        <v>361</v>
      </c>
      <c r="B367" s="144"/>
      <c r="C367" s="246"/>
      <c r="D367" s="143"/>
      <c r="E367" s="87"/>
      <c r="F367" s="88"/>
      <c r="G367" s="201"/>
      <c r="H367" s="203"/>
      <c r="I367" s="163"/>
      <c r="J367" s="89"/>
      <c r="K367" s="163"/>
      <c r="L367" s="90"/>
      <c r="M367" s="161"/>
      <c r="N367" s="169" t="str">
        <f>IF(H367&lt;&gt;"",VLOOKUP(H367,ListOfClubs,2,FALSE),"")</f>
        <v/>
      </c>
      <c r="O367" s="169" t="str">
        <f>IF(I367&lt;&gt;"",VLOOKUP(I367,Verband,2,FALSE),"")</f>
        <v/>
      </c>
      <c r="P367" s="156" t="str">
        <f t="shared" si="10"/>
        <v/>
      </c>
      <c r="Q367" s="172" t="b">
        <f t="shared" si="11"/>
        <v>0</v>
      </c>
      <c r="R367" s="173" t="str">
        <f t="shared" si="12"/>
        <v>FALSCH</v>
      </c>
      <c r="S367" s="173" t="str">
        <f t="shared" si="13"/>
        <v>FALSCH</v>
      </c>
      <c r="T367" s="173" t="str">
        <f t="shared" si="14"/>
        <v>FALSCH</v>
      </c>
      <c r="U367" s="225" t="b">
        <f>IF(L367&lt;&gt;"",IF(VLOOKUP(L367,Wbw_List,3)="e",IF(AND(#REF!="Ja",#REF!="Ja"),"both",IF(#REF!="Ja","figures",IF(#REF!="Ja","free"))),VLOOKUP(VLOOKUP(L367,Wbw_List,3),Disziplinen,3)))</f>
        <v>0</v>
      </c>
    </row>
    <row r="368" spans="1:21" s="86" customFormat="1" ht="13.9" thickBot="1" x14ac:dyDescent="0.4">
      <c r="A368" s="171">
        <v>362</v>
      </c>
      <c r="B368" s="145"/>
      <c r="C368" s="248"/>
      <c r="D368" s="146"/>
      <c r="E368" s="91"/>
      <c r="F368" s="92"/>
      <c r="G368" s="202"/>
      <c r="H368" s="204"/>
      <c r="I368" s="164"/>
      <c r="J368" s="93"/>
      <c r="K368" s="164"/>
      <c r="L368" s="94"/>
      <c r="M368" s="162"/>
      <c r="N368" s="170" t="str">
        <f>IF(H368&lt;&gt;"",VLOOKUP(H368,ListOfClubs,2,FALSE),"")</f>
        <v/>
      </c>
      <c r="O368" s="170" t="str">
        <f>IF(I368&lt;&gt;"",VLOOKUP(I368,Verband,2,FALSE),"")</f>
        <v/>
      </c>
      <c r="P368" s="157" t="str">
        <f t="shared" si="10"/>
        <v/>
      </c>
      <c r="Q368" s="174" t="b">
        <f t="shared" si="11"/>
        <v>0</v>
      </c>
      <c r="R368" s="175" t="str">
        <f t="shared" si="12"/>
        <v>FALSCH</v>
      </c>
      <c r="S368" s="175" t="str">
        <f t="shared" si="13"/>
        <v>FALSCH</v>
      </c>
      <c r="T368" s="175" t="str">
        <f t="shared" si="14"/>
        <v>FALSCH</v>
      </c>
      <c r="U368" s="226" t="b">
        <f>IF(L368&lt;&gt;"",IF(VLOOKUP(L368,Wbw_List,3)="e",IF(AND(#REF!="Ja",#REF!="Ja"),"both",IF(#REF!="Ja","figures",IF(#REF!="Ja","free"))),VLOOKUP(VLOOKUP(L368,Wbw_List,3),Disziplinen,3)))</f>
        <v>0</v>
      </c>
    </row>
    <row r="369" spans="1:1" ht="13.5" x14ac:dyDescent="0.35">
      <c r="A369" s="171">
        <v>363</v>
      </c>
    </row>
    <row r="370" spans="1:1" ht="13.5" x14ac:dyDescent="0.35">
      <c r="A370" s="171">
        <v>364</v>
      </c>
    </row>
  </sheetData>
  <autoFilter ref="A6:U368" xr:uid="{00000000-0001-0000-0000-000000000000}">
    <filterColumn colId="16" showButton="0"/>
    <filterColumn colId="17" showButton="0"/>
    <filterColumn colId="18" showButton="0"/>
    <filterColumn colId="19" showButton="0"/>
  </autoFilter>
  <sortState xmlns:xlrd2="http://schemas.microsoft.com/office/spreadsheetml/2017/richdata2" ref="B7:M295">
    <sortCondition ref="L7:L295"/>
    <sortCondition ref="B7:B295"/>
    <sortCondition ref="I7:I295"/>
    <sortCondition ref="E7:E295"/>
    <sortCondition ref="F7:F295"/>
  </sortState>
  <mergeCells count="11">
    <mergeCell ref="Q5:U6"/>
    <mergeCell ref="C3:C4"/>
    <mergeCell ref="Q1:U1"/>
    <mergeCell ref="N1:P1"/>
    <mergeCell ref="Q3:U4"/>
    <mergeCell ref="A1:A2"/>
    <mergeCell ref="M1:M2"/>
    <mergeCell ref="J1:K1"/>
    <mergeCell ref="H1:I1"/>
    <mergeCell ref="E1:G1"/>
    <mergeCell ref="B1:D1"/>
  </mergeCells>
  <phoneticPr fontId="57" type="noConversion"/>
  <dataValidations xWindow="289" yWindow="334" count="17">
    <dataValidation allowBlank="1" showInputMessage="1" showErrorMessage="1" promptTitle="Muster" prompt="Grüne Bereiche im Muster = weiße Felder im Eingabebereich -&gt; bitte bei Bedarf BEARBEITEN._x000a__x000a_Graue Felder im Eingabebereich -&gt; NICHT zu bearbeiten. " sqref="P4 P6" xr:uid="{20E20F39-B633-4D7C-A16E-53661E4891B4}"/>
    <dataValidation allowBlank="1" showInputMessage="1" showErrorMessage="1" promptTitle="Muster" prompt="Grüne Bereiche im Muster = weiße Felder im Eingabebereich -&gt; bitte bei Bedarf BEARBEITEN._x000a__x000a_Rote Bereiche im Muster = graue Felder im Eingabebereich -&gt; NICHT zu bearbeiten. " sqref="B3:B4 O3:O6 E3:K6 M3:M6 L3:L4 L6" xr:uid="{6021468E-2C0C-4FAB-87D3-6069FDA5F56B}"/>
    <dataValidation allowBlank="1" showInputMessage="1" showErrorMessage="1" promptTitle="Name Formation/Gruppe/Paar" prompt="Bitte hier den Namen der Formation/ der Show-Darbietung/ Show-Gruppe  bzw. einen Sortiernamen für das Paar eingeben, der/dem der jeweils gemeldete Teilnehmer angehört. _x000a__x000a_BITTE GGF. NAME DES PROGRAMMS MIT HINEINSCHREIBEN._x000a_" sqref="B7:B368 B5" xr:uid="{FAC7D1F1-EE1E-4062-BA9F-7DE412A43F18}"/>
    <dataValidation allowBlank="1" showInputMessage="1" showErrorMessage="1" promptTitle="AUTOMATISCH: Verband" prompt="Keine Eingabe erforderlich. Füllt sich ggf. autromatisch. " sqref="O7:O368" xr:uid="{D472E154-F4AD-45A2-99DA-DD56C4A30497}"/>
    <dataValidation type="list" allowBlank="1" showInputMessage="1" showErrorMessage="1" errorTitle="Wettbewerbsnamen" error="Der eingegebene Name existiert nicht! Im Zweifel Feld freilassen und nur Wettbewerbsnummer eingeben!" promptTitle="AUTOMATISCH: Wettbewerbsname" prompt="Eigentlich erscheint hier automatisch der Wettbewerbsname. Es ist KEINE EINGABE erforderlich" sqref="P7:P368 P3 P5" xr:uid="{C549D91F-9FD0-46D0-A6E0-AA3A19F7A15F}">
      <formula1>Wettbewerbsnamen</formula1>
    </dataValidation>
    <dataValidation type="list" allowBlank="1" showInputMessage="1" showErrorMessage="1" promptTitle="Kürtest" prompt="Hier bitte höchsten bestandenen Kürteest auswählen." sqref="J7:J368" xr:uid="{6AD1F640-A804-4EAE-BAC9-A92E63CCC874}">
      <formula1>Test_Kür</formula1>
    </dataValidation>
    <dataValidation type="list" allowBlank="1" showInputMessage="1" showErrorMessage="1" promptTitle="Tanztests" prompt="Hier bitte höchsten bestandenen Tanztest auswählen." sqref="K7:K368" xr:uid="{40424880-8F69-46AD-9D31-F468031ADBB7}">
      <formula1>Test_Dance</formula1>
    </dataValidation>
    <dataValidation type="list" allowBlank="1" showInputMessage="1" showErrorMessage="1" promptTitle="Nummer des Wettbewerbs" prompt="Hier bitte Nummer des Wettbewerbs gem. Ausschreibung eingeben! (Es werden nur die Nummern gem. Ausschreibung akzeptiert und die müssen im Tab &quot;Listen&quot; hinterlegt worden sein)" sqref="L7:L368 L5" xr:uid="{EBC9039F-7804-482B-ADBC-66F50740D8AC}">
      <formula1>Wettbewerbsnummern</formula1>
    </dataValidation>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I7:I368" xr:uid="{536BD735-49BA-4A8F-AE7D-BB718D9D1E67}">
      <formula1>Verband_Short</formula1>
    </dataValidation>
    <dataValidation allowBlank="1" showInputMessage="1" showErrorMessage="1" promptTitle="Verein - Abkürzung wenn möglich" prompt="Bitte hier Vereinsnamen eingeben._x000a__x000a_BITTE ABKÜRZUNGEN DES GUSSMANN-PROGRAMMS VERWENDEN (sofern möglich; siehe Lasche/Tab &quot;Gussmann_ListOfClubs&quot;; Sonst normalen Langnamen eingeben)" sqref="H7:H368" xr:uid="{354FFDD6-5C23-403A-AD75-6F393B145ED2}"/>
    <dataValidation type="list" allowBlank="1" showInputMessage="1" showErrorMessage="1" errorTitle="Inline Skates = Ja" error="Achtung! Wenn auf Quads gelaufen wird: FREILASSEN. _x000a__x000a_Nur falls auf Inline Skates gelaufen wird, JA eingeben. " prompt="Bei Nutzung von Inline Skates bitte Ja eingeben bzw. auswählen" sqref="D7:D368" xr:uid="{F6BA46FB-2C71-4FFA-BA0B-DD8BE05C8568}">
      <formula1>Ja</formula1>
    </dataValidation>
    <dataValidation allowBlank="1" showInputMessage="1" showErrorMessage="1" promptTitle="Geburtsdatum" prompt="Bitte hier Geburtsdatum eingeben _x000a__x000a_(gültige Formate: TT.MM.JJ oder TT-MM-JJ oder TT-MM-JJJJ etc.)" sqref="G7:G368" xr:uid="{C66E872F-C0A0-48AD-BEDD-05F550A0BE17}"/>
    <dataValidation allowBlank="1" showInputMessage="1" showErrorMessage="1" promptTitle="Nachname" prompt="Bitte hier Nachname(n) des Teilnehmers eingeben" sqref="E7:E368" xr:uid="{A3B61923-4FF7-4863-B111-B61A86B05B5A}"/>
    <dataValidation allowBlank="1" showInputMessage="1" showErrorMessage="1" promptTitle="Vorname" prompt="Bitte hier Vorname(n) des Teilnehmers eingeben" sqref="F7:F368" xr:uid="{FA6E78E9-A518-4E39-95A1-4FCCDC59A001}"/>
    <dataValidation allowBlank="1" showInputMessage="1" showErrorMessage="1" promptTitle="25 Worte" prompt="Hier bitte die Programmbeschreibung einfach in ein Kästchen bei einem der Läufer der Gruppe eingeben. Das Kästchen kann mehrere Zeilen verkraften (automatisch)._x000a__x000a_TEXT BITTE NICHT AUF MEHRERE KÄSTCHEN AUFTEILEN, DANN KANN MAN DEN WIEDER NICHT KOPIEREN!" sqref="C7:C368" xr:uid="{182BF6DB-50C3-4941-AC7B-FDEA10DCFC35}"/>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6" xr:uid="{CDE4625F-9EAB-46E0-8F27-1D16C83ED984}">
      <formula1>D2</formula1>
    </dataValidation>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5" xr:uid="{7DE7D687-6309-4F33-9ED4-A7FA94FCF805}">
      <formula1>D1048572</formula1>
    </dataValidation>
  </dataValidations>
  <pageMargins left="0.78740157480314965" right="0.78740157480314965" top="0.98425196850393704" bottom="0.98425196850393704" header="0.51181102362204722" footer="0.51181102362204722"/>
  <pageSetup paperSize="9" scale="38" fitToHeight="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H101"/>
  <sheetViews>
    <sheetView zoomScale="75" zoomScaleNormal="75" workbookViewId="0">
      <pane ySplit="2" topLeftCell="A3" activePane="bottomLeft" state="frozenSplit"/>
      <selection pane="bottomLeft" activeCell="L28" sqref="L28"/>
    </sheetView>
  </sheetViews>
  <sheetFormatPr baseColWidth="10" defaultColWidth="11.46484375" defaultRowHeight="12.75" x14ac:dyDescent="0.35"/>
  <cols>
    <col min="1" max="1" width="4.33203125" style="1" customWidth="1"/>
    <col min="2" max="2" width="20.33203125" customWidth="1"/>
    <col min="3" max="3" width="19.1328125" customWidth="1"/>
    <col min="4" max="4" width="21.796875" style="2" customWidth="1"/>
    <col min="5" max="5" width="8.6640625" style="2" bestFit="1" customWidth="1"/>
    <col min="6" max="7" width="13.6640625" style="1" customWidth="1"/>
    <col min="8" max="8" width="39.46484375" customWidth="1"/>
  </cols>
  <sheetData>
    <row r="1" spans="1:8" ht="26.55" customHeight="1" x14ac:dyDescent="0.35">
      <c r="A1" s="275" t="s">
        <v>0</v>
      </c>
      <c r="B1" s="279" t="s">
        <v>52</v>
      </c>
      <c r="C1" s="280"/>
      <c r="D1" s="279" t="s">
        <v>51</v>
      </c>
      <c r="E1" s="280"/>
      <c r="F1" s="279" t="s">
        <v>511</v>
      </c>
      <c r="G1" s="280"/>
      <c r="H1" s="275" t="s">
        <v>3</v>
      </c>
    </row>
    <row r="2" spans="1:8" ht="39.75" thickBot="1" x14ac:dyDescent="0.4">
      <c r="A2" s="276"/>
      <c r="B2" s="10" t="s">
        <v>1</v>
      </c>
      <c r="C2" s="147" t="s">
        <v>2</v>
      </c>
      <c r="D2" s="11" t="s">
        <v>510</v>
      </c>
      <c r="E2" s="148" t="s">
        <v>48</v>
      </c>
      <c r="F2" s="188" t="s">
        <v>508</v>
      </c>
      <c r="G2" s="189" t="s">
        <v>509</v>
      </c>
      <c r="H2" s="276"/>
    </row>
    <row r="3" spans="1:8" ht="13.15" x14ac:dyDescent="0.4">
      <c r="A3" s="277" t="s">
        <v>46</v>
      </c>
      <c r="B3" s="13" t="s">
        <v>53</v>
      </c>
      <c r="C3" s="5" t="s">
        <v>5</v>
      </c>
      <c r="D3" s="4" t="s">
        <v>27</v>
      </c>
      <c r="E3" s="9" t="s">
        <v>13</v>
      </c>
      <c r="F3" s="194" t="s">
        <v>6</v>
      </c>
      <c r="G3" s="195" t="s">
        <v>6</v>
      </c>
      <c r="H3" s="6" t="s">
        <v>56</v>
      </c>
    </row>
    <row r="4" spans="1:8" ht="13.5" thickBot="1" x14ac:dyDescent="0.45">
      <c r="A4" s="278"/>
      <c r="B4" s="15" t="s">
        <v>55</v>
      </c>
      <c r="C4" s="14" t="s">
        <v>54</v>
      </c>
      <c r="D4" s="8" t="s">
        <v>28</v>
      </c>
      <c r="E4" s="7" t="s">
        <v>15</v>
      </c>
      <c r="F4" s="196" t="s">
        <v>6</v>
      </c>
      <c r="G4" s="197" t="s">
        <v>6</v>
      </c>
      <c r="H4" s="3" t="s">
        <v>57</v>
      </c>
    </row>
    <row r="5" spans="1:8" ht="13.9" x14ac:dyDescent="0.4">
      <c r="A5" s="95">
        <v>1</v>
      </c>
      <c r="B5" s="96"/>
      <c r="C5" s="104"/>
      <c r="D5" s="107"/>
      <c r="E5" s="108"/>
      <c r="F5" s="190" t="s">
        <v>6</v>
      </c>
      <c r="G5" s="191" t="s">
        <v>6</v>
      </c>
      <c r="H5" s="97"/>
    </row>
    <row r="6" spans="1:8" ht="13.9" x14ac:dyDescent="0.4">
      <c r="A6" s="98">
        <v>2</v>
      </c>
      <c r="B6" s="99"/>
      <c r="C6" s="105"/>
      <c r="D6" s="109"/>
      <c r="E6" s="85"/>
      <c r="F6" s="190" t="s">
        <v>6</v>
      </c>
      <c r="G6" s="191" t="s">
        <v>6</v>
      </c>
      <c r="H6" s="100"/>
    </row>
    <row r="7" spans="1:8" ht="13.9" x14ac:dyDescent="0.4">
      <c r="A7" s="98">
        <v>3</v>
      </c>
      <c r="B7" s="99"/>
      <c r="C7" s="105"/>
      <c r="D7" s="109"/>
      <c r="E7" s="85"/>
      <c r="F7" s="190" t="s">
        <v>6</v>
      </c>
      <c r="G7" s="191" t="s">
        <v>6</v>
      </c>
      <c r="H7" s="100"/>
    </row>
    <row r="8" spans="1:8" ht="13.9" x14ac:dyDescent="0.4">
      <c r="A8" s="98">
        <v>4</v>
      </c>
      <c r="B8" s="99"/>
      <c r="C8" s="105"/>
      <c r="D8" s="109"/>
      <c r="E8" s="85"/>
      <c r="F8" s="190" t="s">
        <v>6</v>
      </c>
      <c r="G8" s="191" t="s">
        <v>6</v>
      </c>
      <c r="H8" s="100"/>
    </row>
    <row r="9" spans="1:8" ht="13.9" x14ac:dyDescent="0.4">
      <c r="A9" s="98">
        <v>5</v>
      </c>
      <c r="B9" s="99"/>
      <c r="C9" s="105"/>
      <c r="D9" s="109"/>
      <c r="E9" s="85"/>
      <c r="F9" s="190"/>
      <c r="G9" s="191"/>
      <c r="H9" s="100"/>
    </row>
    <row r="10" spans="1:8" ht="13.9" x14ac:dyDescent="0.4">
      <c r="A10" s="98">
        <v>6</v>
      </c>
      <c r="B10" s="99"/>
      <c r="C10" s="105"/>
      <c r="D10" s="109"/>
      <c r="E10" s="85"/>
      <c r="F10" s="190" t="s">
        <v>6</v>
      </c>
      <c r="G10" s="191" t="s">
        <v>6</v>
      </c>
      <c r="H10" s="100"/>
    </row>
    <row r="11" spans="1:8" ht="13.9" x14ac:dyDescent="0.4">
      <c r="A11" s="98">
        <v>7</v>
      </c>
      <c r="B11" s="99"/>
      <c r="C11" s="105"/>
      <c r="D11" s="109"/>
      <c r="E11" s="85"/>
      <c r="F11" s="190" t="s">
        <v>6</v>
      </c>
      <c r="G11" s="191" t="s">
        <v>6</v>
      </c>
      <c r="H11" s="100"/>
    </row>
    <row r="12" spans="1:8" ht="13.9" x14ac:dyDescent="0.4">
      <c r="A12" s="98">
        <v>8</v>
      </c>
      <c r="B12" s="99"/>
      <c r="C12" s="105"/>
      <c r="D12" s="109"/>
      <c r="E12" s="85"/>
      <c r="F12" s="190" t="s">
        <v>6</v>
      </c>
      <c r="G12" s="191" t="s">
        <v>6</v>
      </c>
      <c r="H12" s="100"/>
    </row>
    <row r="13" spans="1:8" ht="13.9" x14ac:dyDescent="0.4">
      <c r="A13" s="98">
        <v>9</v>
      </c>
      <c r="B13" s="99"/>
      <c r="C13" s="105"/>
      <c r="D13" s="109"/>
      <c r="E13" s="85"/>
      <c r="F13" s="190" t="s">
        <v>532</v>
      </c>
      <c r="G13" s="191" t="s">
        <v>532</v>
      </c>
      <c r="H13" s="100"/>
    </row>
    <row r="14" spans="1:8" ht="13.9" x14ac:dyDescent="0.4">
      <c r="A14" s="98">
        <v>10</v>
      </c>
      <c r="B14" s="99"/>
      <c r="C14" s="105"/>
      <c r="D14" s="109"/>
      <c r="E14" s="85"/>
      <c r="F14" s="190" t="s">
        <v>6</v>
      </c>
      <c r="G14" s="191" t="s">
        <v>6</v>
      </c>
      <c r="H14" s="100"/>
    </row>
    <row r="15" spans="1:8" ht="13.9" x14ac:dyDescent="0.4">
      <c r="A15" s="98">
        <v>11</v>
      </c>
      <c r="B15" s="99"/>
      <c r="C15" s="105"/>
      <c r="D15" s="109"/>
      <c r="E15" s="85"/>
      <c r="F15" s="190" t="s">
        <v>532</v>
      </c>
      <c r="G15" s="191" t="s">
        <v>6</v>
      </c>
      <c r="H15" s="100"/>
    </row>
    <row r="16" spans="1:8" ht="13.9" x14ac:dyDescent="0.4">
      <c r="A16" s="98">
        <v>12</v>
      </c>
      <c r="B16" s="99"/>
      <c r="C16" s="105"/>
      <c r="D16" s="109"/>
      <c r="E16" s="85"/>
      <c r="F16" s="190" t="s">
        <v>6</v>
      </c>
      <c r="G16" s="191" t="s">
        <v>6</v>
      </c>
      <c r="H16" s="100"/>
    </row>
    <row r="17" spans="1:8" ht="13.9" x14ac:dyDescent="0.4">
      <c r="A17" s="98">
        <v>13</v>
      </c>
      <c r="B17" s="99"/>
      <c r="C17" s="105"/>
      <c r="D17" s="109"/>
      <c r="E17" s="85"/>
      <c r="F17" s="190" t="s">
        <v>6</v>
      </c>
      <c r="G17" s="191" t="s">
        <v>6</v>
      </c>
      <c r="H17" s="100"/>
    </row>
    <row r="18" spans="1:8" ht="13.9" x14ac:dyDescent="0.4">
      <c r="A18" s="98">
        <v>14</v>
      </c>
      <c r="B18" s="99"/>
      <c r="C18" s="105"/>
      <c r="D18" s="109"/>
      <c r="E18" s="85"/>
      <c r="F18" s="190" t="s">
        <v>6</v>
      </c>
      <c r="G18" s="191" t="s">
        <v>6</v>
      </c>
      <c r="H18" s="100"/>
    </row>
    <row r="19" spans="1:8" ht="13.9" x14ac:dyDescent="0.4">
      <c r="A19" s="98">
        <v>15</v>
      </c>
      <c r="B19" s="99"/>
      <c r="C19" s="105"/>
      <c r="D19" s="109"/>
      <c r="E19" s="85"/>
      <c r="F19" s="190" t="s">
        <v>6</v>
      </c>
      <c r="G19" s="191" t="s">
        <v>6</v>
      </c>
      <c r="H19" s="100"/>
    </row>
    <row r="20" spans="1:8" ht="13.9" x14ac:dyDescent="0.4">
      <c r="A20" s="98">
        <v>16</v>
      </c>
      <c r="B20" s="99"/>
      <c r="C20" s="105"/>
      <c r="D20" s="109"/>
      <c r="E20" s="85"/>
      <c r="F20" s="190" t="s">
        <v>6</v>
      </c>
      <c r="G20" s="191" t="s">
        <v>6</v>
      </c>
      <c r="H20" s="100"/>
    </row>
    <row r="21" spans="1:8" ht="13.9" x14ac:dyDescent="0.4">
      <c r="A21" s="98">
        <v>17</v>
      </c>
      <c r="B21" s="99"/>
      <c r="C21" s="105"/>
      <c r="D21" s="109"/>
      <c r="E21" s="85"/>
      <c r="F21" s="190" t="s">
        <v>6</v>
      </c>
      <c r="G21" s="191" t="s">
        <v>6</v>
      </c>
      <c r="H21" s="100"/>
    </row>
    <row r="22" spans="1:8" ht="13.9" x14ac:dyDescent="0.4">
      <c r="A22" s="98">
        <v>18</v>
      </c>
      <c r="B22" s="99"/>
      <c r="C22" s="105"/>
      <c r="D22" s="109"/>
      <c r="E22" s="85"/>
      <c r="F22" s="190" t="s">
        <v>6</v>
      </c>
      <c r="G22" s="191" t="s">
        <v>6</v>
      </c>
      <c r="H22" s="100"/>
    </row>
    <row r="23" spans="1:8" ht="13.9" x14ac:dyDescent="0.4">
      <c r="A23" s="98">
        <v>19</v>
      </c>
      <c r="B23" s="99"/>
      <c r="C23" s="105"/>
      <c r="D23" s="109"/>
      <c r="E23" s="85"/>
      <c r="F23" s="190" t="s">
        <v>6</v>
      </c>
      <c r="G23" s="191" t="s">
        <v>6</v>
      </c>
      <c r="H23" s="100"/>
    </row>
    <row r="24" spans="1:8" ht="13.9" x14ac:dyDescent="0.4">
      <c r="A24" s="98">
        <v>20</v>
      </c>
      <c r="B24" s="99"/>
      <c r="C24" s="105"/>
      <c r="D24" s="109"/>
      <c r="E24" s="85"/>
      <c r="F24" s="190" t="s">
        <v>532</v>
      </c>
      <c r="G24" s="191" t="s">
        <v>532</v>
      </c>
      <c r="H24" s="100"/>
    </row>
    <row r="25" spans="1:8" ht="13.9" x14ac:dyDescent="0.4">
      <c r="A25" s="98">
        <v>21</v>
      </c>
      <c r="B25" s="99"/>
      <c r="C25" s="105"/>
      <c r="D25" s="109"/>
      <c r="E25" s="85"/>
      <c r="F25" s="190" t="s">
        <v>532</v>
      </c>
      <c r="G25" s="191" t="s">
        <v>532</v>
      </c>
      <c r="H25" s="100"/>
    </row>
    <row r="26" spans="1:8" ht="13.9" x14ac:dyDescent="0.4">
      <c r="A26" s="98">
        <v>22</v>
      </c>
      <c r="B26" s="99"/>
      <c r="C26" s="105"/>
      <c r="D26" s="109"/>
      <c r="E26" s="85"/>
      <c r="F26" s="190" t="s">
        <v>532</v>
      </c>
      <c r="G26" s="191" t="s">
        <v>532</v>
      </c>
      <c r="H26" s="100"/>
    </row>
    <row r="27" spans="1:8" ht="13.9" x14ac:dyDescent="0.4">
      <c r="A27" s="98">
        <v>23</v>
      </c>
      <c r="B27" s="99"/>
      <c r="C27" s="105"/>
      <c r="D27" s="109"/>
      <c r="E27" s="85"/>
      <c r="F27" s="190" t="s">
        <v>6</v>
      </c>
      <c r="G27" s="191" t="s">
        <v>6</v>
      </c>
      <c r="H27" s="100"/>
    </row>
    <row r="28" spans="1:8" ht="13.9" x14ac:dyDescent="0.4">
      <c r="A28" s="98">
        <v>24</v>
      </c>
      <c r="B28" s="99"/>
      <c r="C28" s="105"/>
      <c r="D28" s="109"/>
      <c r="E28" s="85"/>
      <c r="F28" s="190" t="s">
        <v>6</v>
      </c>
      <c r="G28" s="191" t="s">
        <v>6</v>
      </c>
      <c r="H28" s="100"/>
    </row>
    <row r="29" spans="1:8" ht="13.9" x14ac:dyDescent="0.4">
      <c r="A29" s="98">
        <v>25</v>
      </c>
      <c r="B29" s="99"/>
      <c r="C29" s="105"/>
      <c r="D29" s="109"/>
      <c r="E29" s="85"/>
      <c r="F29" s="190" t="s">
        <v>6</v>
      </c>
      <c r="G29" s="191" t="s">
        <v>6</v>
      </c>
      <c r="H29" s="100"/>
    </row>
    <row r="30" spans="1:8" ht="13.9" x14ac:dyDescent="0.4">
      <c r="A30" s="98">
        <v>26</v>
      </c>
      <c r="B30" s="99"/>
      <c r="C30" s="105"/>
      <c r="D30" s="109"/>
      <c r="E30" s="85"/>
      <c r="F30" s="190" t="s">
        <v>6</v>
      </c>
      <c r="G30" s="191" t="s">
        <v>6</v>
      </c>
      <c r="H30" s="100"/>
    </row>
    <row r="31" spans="1:8" ht="13.9" x14ac:dyDescent="0.4">
      <c r="A31" s="98">
        <v>27</v>
      </c>
      <c r="B31" s="99"/>
      <c r="C31" s="105"/>
      <c r="D31" s="109"/>
      <c r="E31" s="85"/>
      <c r="F31" s="190" t="s">
        <v>532</v>
      </c>
      <c r="G31" s="191" t="s">
        <v>532</v>
      </c>
      <c r="H31" s="100"/>
    </row>
    <row r="32" spans="1:8" ht="13.9" x14ac:dyDescent="0.4">
      <c r="A32" s="98">
        <v>28</v>
      </c>
      <c r="B32" s="99"/>
      <c r="C32" s="105"/>
      <c r="D32" s="109"/>
      <c r="E32" s="85"/>
      <c r="F32" s="190" t="s">
        <v>532</v>
      </c>
      <c r="G32" s="191" t="s">
        <v>532</v>
      </c>
      <c r="H32" s="100"/>
    </row>
    <row r="33" spans="1:8" ht="13.9" x14ac:dyDescent="0.4">
      <c r="A33" s="98">
        <v>29</v>
      </c>
      <c r="B33" s="99"/>
      <c r="C33" s="105"/>
      <c r="D33" s="109"/>
      <c r="E33" s="85"/>
      <c r="F33" s="190" t="s">
        <v>532</v>
      </c>
      <c r="G33" s="191" t="s">
        <v>532</v>
      </c>
      <c r="H33" s="100"/>
    </row>
    <row r="34" spans="1:8" ht="13.9" x14ac:dyDescent="0.4">
      <c r="A34" s="98">
        <v>30</v>
      </c>
      <c r="B34" s="99"/>
      <c r="C34" s="105"/>
      <c r="D34" s="109"/>
      <c r="E34" s="85"/>
      <c r="F34" s="190" t="s">
        <v>6</v>
      </c>
      <c r="G34" s="191" t="s">
        <v>532</v>
      </c>
      <c r="H34" s="100"/>
    </row>
    <row r="35" spans="1:8" ht="13.9" x14ac:dyDescent="0.4">
      <c r="A35" s="98">
        <v>31</v>
      </c>
      <c r="B35" s="99"/>
      <c r="C35" s="105"/>
      <c r="D35" s="109"/>
      <c r="E35" s="85"/>
      <c r="F35" s="190" t="s">
        <v>6</v>
      </c>
      <c r="G35" s="191" t="s">
        <v>6</v>
      </c>
      <c r="H35" s="100"/>
    </row>
    <row r="36" spans="1:8" ht="13.9" x14ac:dyDescent="0.4">
      <c r="A36" s="98">
        <v>32</v>
      </c>
      <c r="B36" s="99"/>
      <c r="C36" s="105"/>
      <c r="D36" s="109"/>
      <c r="E36" s="85"/>
      <c r="F36" s="190" t="s">
        <v>6</v>
      </c>
      <c r="G36" s="191" t="s">
        <v>532</v>
      </c>
      <c r="H36" s="100"/>
    </row>
    <row r="37" spans="1:8" ht="13.9" x14ac:dyDescent="0.4">
      <c r="A37" s="98">
        <v>33</v>
      </c>
      <c r="B37" s="99"/>
      <c r="C37" s="105"/>
      <c r="D37" s="109"/>
      <c r="E37" s="85"/>
      <c r="F37" s="190" t="s">
        <v>532</v>
      </c>
      <c r="G37" s="191" t="s">
        <v>532</v>
      </c>
      <c r="H37" s="100"/>
    </row>
    <row r="38" spans="1:8" ht="13.9" x14ac:dyDescent="0.4">
      <c r="A38" s="98">
        <v>34</v>
      </c>
      <c r="B38" s="99"/>
      <c r="C38" s="105"/>
      <c r="D38" s="109"/>
      <c r="E38" s="85"/>
      <c r="F38" s="190" t="s">
        <v>532</v>
      </c>
      <c r="G38" s="191" t="s">
        <v>532</v>
      </c>
      <c r="H38" s="100"/>
    </row>
    <row r="39" spans="1:8" ht="13.9" x14ac:dyDescent="0.4">
      <c r="A39" s="98">
        <v>35</v>
      </c>
      <c r="B39" s="99"/>
      <c r="C39" s="105"/>
      <c r="D39" s="109"/>
      <c r="E39" s="85"/>
      <c r="F39" s="190" t="s">
        <v>532</v>
      </c>
      <c r="G39" s="191" t="s">
        <v>532</v>
      </c>
      <c r="H39" s="100"/>
    </row>
    <row r="40" spans="1:8" ht="13.9" x14ac:dyDescent="0.4">
      <c r="A40" s="98">
        <v>36</v>
      </c>
      <c r="B40" s="99"/>
      <c r="C40" s="105"/>
      <c r="D40" s="109"/>
      <c r="E40" s="85"/>
      <c r="F40" s="190" t="s">
        <v>6</v>
      </c>
      <c r="G40" s="191" t="s">
        <v>6</v>
      </c>
      <c r="H40" s="100"/>
    </row>
    <row r="41" spans="1:8" ht="13.9" x14ac:dyDescent="0.4">
      <c r="A41" s="98">
        <v>37</v>
      </c>
      <c r="B41" s="99"/>
      <c r="C41" s="105"/>
      <c r="D41" s="109"/>
      <c r="E41" s="85"/>
      <c r="F41" s="190" t="s">
        <v>6</v>
      </c>
      <c r="G41" s="191" t="s">
        <v>6</v>
      </c>
      <c r="H41" s="100"/>
    </row>
    <row r="42" spans="1:8" ht="13.9" x14ac:dyDescent="0.4">
      <c r="A42" s="98">
        <v>38</v>
      </c>
      <c r="B42" s="99"/>
      <c r="C42" s="105"/>
      <c r="D42" s="109"/>
      <c r="E42" s="85"/>
      <c r="F42" s="190" t="s">
        <v>6</v>
      </c>
      <c r="G42" s="191" t="s">
        <v>6</v>
      </c>
      <c r="H42" s="100"/>
    </row>
    <row r="43" spans="1:8" ht="13.9" x14ac:dyDescent="0.4">
      <c r="A43" s="98">
        <v>39</v>
      </c>
      <c r="B43" s="99"/>
      <c r="C43" s="105"/>
      <c r="D43" s="109"/>
      <c r="E43" s="85"/>
      <c r="F43" s="190" t="s">
        <v>6</v>
      </c>
      <c r="G43" s="191" t="s">
        <v>6</v>
      </c>
      <c r="H43" s="100"/>
    </row>
    <row r="44" spans="1:8" ht="13.9" x14ac:dyDescent="0.4">
      <c r="A44" s="98">
        <v>40</v>
      </c>
      <c r="B44" s="99"/>
      <c r="C44" s="105"/>
      <c r="D44" s="109"/>
      <c r="E44" s="85"/>
      <c r="F44" s="190" t="s">
        <v>6</v>
      </c>
      <c r="G44" s="191" t="s">
        <v>6</v>
      </c>
      <c r="H44" s="100"/>
    </row>
    <row r="45" spans="1:8" ht="13.9" x14ac:dyDescent="0.4">
      <c r="A45" s="98">
        <v>41</v>
      </c>
      <c r="B45" s="99"/>
      <c r="C45" s="105"/>
      <c r="D45" s="109"/>
      <c r="E45" s="85"/>
      <c r="F45" s="190" t="s">
        <v>6</v>
      </c>
      <c r="G45" s="191" t="s">
        <v>6</v>
      </c>
      <c r="H45" s="100"/>
    </row>
    <row r="46" spans="1:8" ht="13.9" x14ac:dyDescent="0.4">
      <c r="A46" s="98">
        <v>42</v>
      </c>
      <c r="B46" s="99"/>
      <c r="C46" s="105"/>
      <c r="D46" s="109"/>
      <c r="E46" s="85"/>
      <c r="F46" s="190" t="s">
        <v>6</v>
      </c>
      <c r="G46" s="191" t="s">
        <v>6</v>
      </c>
      <c r="H46" s="100"/>
    </row>
    <row r="47" spans="1:8" ht="13.9" x14ac:dyDescent="0.4">
      <c r="A47" s="98">
        <v>43</v>
      </c>
      <c r="B47" s="99"/>
      <c r="C47" s="105"/>
      <c r="D47" s="109"/>
      <c r="E47" s="85"/>
      <c r="F47" s="190" t="s">
        <v>6</v>
      </c>
      <c r="G47" s="191" t="s">
        <v>6</v>
      </c>
      <c r="H47" s="100"/>
    </row>
    <row r="48" spans="1:8" ht="13.9" x14ac:dyDescent="0.4">
      <c r="A48" s="98">
        <v>44</v>
      </c>
      <c r="B48" s="99"/>
      <c r="C48" s="105"/>
      <c r="D48" s="109"/>
      <c r="E48" s="85"/>
      <c r="F48" s="190" t="s">
        <v>6</v>
      </c>
      <c r="G48" s="191" t="s">
        <v>6</v>
      </c>
      <c r="H48" s="100"/>
    </row>
    <row r="49" spans="1:8" ht="13.9" x14ac:dyDescent="0.4">
      <c r="A49" s="98">
        <v>45</v>
      </c>
      <c r="B49" s="99"/>
      <c r="C49" s="105"/>
      <c r="D49" s="109"/>
      <c r="E49" s="85"/>
      <c r="F49" s="190" t="s">
        <v>6</v>
      </c>
      <c r="G49" s="191" t="s">
        <v>6</v>
      </c>
      <c r="H49" s="100"/>
    </row>
    <row r="50" spans="1:8" ht="13.9" x14ac:dyDescent="0.4">
      <c r="A50" s="98">
        <v>46</v>
      </c>
      <c r="B50" s="99"/>
      <c r="C50" s="105"/>
      <c r="D50" s="109"/>
      <c r="E50" s="85"/>
      <c r="F50" s="190" t="s">
        <v>532</v>
      </c>
      <c r="G50" s="191" t="s">
        <v>532</v>
      </c>
      <c r="H50" s="100"/>
    </row>
    <row r="51" spans="1:8" ht="13.9" x14ac:dyDescent="0.4">
      <c r="A51" s="98">
        <v>47</v>
      </c>
      <c r="B51" s="99"/>
      <c r="C51" s="105"/>
      <c r="D51" s="109"/>
      <c r="E51" s="85"/>
      <c r="F51" s="190" t="s">
        <v>532</v>
      </c>
      <c r="G51" s="191" t="s">
        <v>6</v>
      </c>
      <c r="H51" s="100"/>
    </row>
    <row r="52" spans="1:8" ht="13.9" x14ac:dyDescent="0.4">
      <c r="A52" s="98">
        <v>48</v>
      </c>
      <c r="B52" s="99"/>
      <c r="C52" s="105"/>
      <c r="D52" s="109"/>
      <c r="E52" s="85"/>
      <c r="F52" s="190" t="s">
        <v>532</v>
      </c>
      <c r="G52" s="191" t="s">
        <v>532</v>
      </c>
      <c r="H52" s="100"/>
    </row>
    <row r="53" spans="1:8" ht="13.9" x14ac:dyDescent="0.4">
      <c r="A53" s="98">
        <v>49</v>
      </c>
      <c r="B53" s="99"/>
      <c r="C53" s="105"/>
      <c r="D53" s="109"/>
      <c r="E53" s="85"/>
      <c r="F53" s="190" t="s">
        <v>6</v>
      </c>
      <c r="G53" s="191" t="s">
        <v>6</v>
      </c>
      <c r="H53" s="100"/>
    </row>
    <row r="54" spans="1:8" ht="13.9" x14ac:dyDescent="0.4">
      <c r="A54" s="98">
        <v>50</v>
      </c>
      <c r="B54" s="99"/>
      <c r="C54" s="105"/>
      <c r="D54" s="109"/>
      <c r="E54" s="85"/>
      <c r="F54" s="190" t="s">
        <v>6</v>
      </c>
      <c r="G54" s="191" t="s">
        <v>6</v>
      </c>
      <c r="H54" s="100"/>
    </row>
    <row r="55" spans="1:8" ht="13.9" x14ac:dyDescent="0.4">
      <c r="A55" s="98">
        <v>51</v>
      </c>
      <c r="B55" s="99"/>
      <c r="C55" s="105"/>
      <c r="D55" s="109"/>
      <c r="E55" s="85"/>
      <c r="F55" s="190" t="s">
        <v>6</v>
      </c>
      <c r="G55" s="191" t="s">
        <v>6</v>
      </c>
      <c r="H55" s="100"/>
    </row>
    <row r="56" spans="1:8" ht="13.9" x14ac:dyDescent="0.4">
      <c r="A56" s="98">
        <v>52</v>
      </c>
      <c r="B56" s="99"/>
      <c r="C56" s="105"/>
      <c r="D56" s="109"/>
      <c r="E56" s="85"/>
      <c r="F56" s="190"/>
      <c r="G56" s="191"/>
      <c r="H56" s="100"/>
    </row>
    <row r="57" spans="1:8" ht="13.9" x14ac:dyDescent="0.4">
      <c r="A57" s="98">
        <v>53</v>
      </c>
      <c r="B57" s="99"/>
      <c r="C57" s="105"/>
      <c r="D57" s="109"/>
      <c r="E57" s="85"/>
      <c r="F57" s="190"/>
      <c r="G57" s="191"/>
      <c r="H57" s="100"/>
    </row>
    <row r="58" spans="1:8" ht="13.9" x14ac:dyDescent="0.4">
      <c r="A58" s="98">
        <v>54</v>
      </c>
      <c r="B58" s="99"/>
      <c r="C58" s="105"/>
      <c r="D58" s="109"/>
      <c r="E58" s="85"/>
      <c r="F58" s="190"/>
      <c r="G58" s="191"/>
      <c r="H58" s="100"/>
    </row>
    <row r="59" spans="1:8" ht="13.9" x14ac:dyDescent="0.4">
      <c r="A59" s="98">
        <v>55</v>
      </c>
      <c r="B59" s="99"/>
      <c r="C59" s="105"/>
      <c r="D59" s="109"/>
      <c r="E59" s="85"/>
      <c r="F59" s="190"/>
      <c r="G59" s="191"/>
      <c r="H59" s="100"/>
    </row>
    <row r="60" spans="1:8" ht="13.9" x14ac:dyDescent="0.4">
      <c r="A60" s="98">
        <v>56</v>
      </c>
      <c r="B60" s="99"/>
      <c r="C60" s="105"/>
      <c r="D60" s="109"/>
      <c r="E60" s="85"/>
      <c r="F60" s="190"/>
      <c r="G60" s="191"/>
      <c r="H60" s="100"/>
    </row>
    <row r="61" spans="1:8" ht="13.9" x14ac:dyDescent="0.4">
      <c r="A61" s="98">
        <v>57</v>
      </c>
      <c r="B61" s="99"/>
      <c r="C61" s="105"/>
      <c r="D61" s="109"/>
      <c r="E61" s="85"/>
      <c r="F61" s="190"/>
      <c r="G61" s="191"/>
      <c r="H61" s="100"/>
    </row>
    <row r="62" spans="1:8" ht="13.9" x14ac:dyDescent="0.4">
      <c r="A62" s="98">
        <v>58</v>
      </c>
      <c r="B62" s="99"/>
      <c r="C62" s="105"/>
      <c r="D62" s="109"/>
      <c r="E62" s="85"/>
      <c r="F62" s="190"/>
      <c r="G62" s="191"/>
      <c r="H62" s="100"/>
    </row>
    <row r="63" spans="1:8" ht="13.9" x14ac:dyDescent="0.4">
      <c r="A63" s="98">
        <v>59</v>
      </c>
      <c r="B63" s="99"/>
      <c r="C63" s="105"/>
      <c r="D63" s="109"/>
      <c r="E63" s="85"/>
      <c r="F63" s="190"/>
      <c r="G63" s="191"/>
      <c r="H63" s="100"/>
    </row>
    <row r="64" spans="1:8" ht="13.9" x14ac:dyDescent="0.4">
      <c r="A64" s="98">
        <v>60</v>
      </c>
      <c r="B64" s="99"/>
      <c r="C64" s="105"/>
      <c r="D64" s="109"/>
      <c r="E64" s="85"/>
      <c r="F64" s="190"/>
      <c r="G64" s="191"/>
      <c r="H64" s="100"/>
    </row>
    <row r="65" spans="1:8" ht="13.9" x14ac:dyDescent="0.4">
      <c r="A65" s="98">
        <v>61</v>
      </c>
      <c r="B65" s="99"/>
      <c r="C65" s="105"/>
      <c r="D65" s="109"/>
      <c r="E65" s="85"/>
      <c r="F65" s="190"/>
      <c r="G65" s="191"/>
      <c r="H65" s="100"/>
    </row>
    <row r="66" spans="1:8" ht="13.9" x14ac:dyDescent="0.4">
      <c r="A66" s="98">
        <v>62</v>
      </c>
      <c r="B66" s="99"/>
      <c r="C66" s="105"/>
      <c r="D66" s="109"/>
      <c r="E66" s="85"/>
      <c r="F66" s="190"/>
      <c r="G66" s="191"/>
      <c r="H66" s="100"/>
    </row>
    <row r="67" spans="1:8" ht="13.9" x14ac:dyDescent="0.4">
      <c r="A67" s="98">
        <v>63</v>
      </c>
      <c r="B67" s="99"/>
      <c r="C67" s="105"/>
      <c r="D67" s="109"/>
      <c r="E67" s="85"/>
      <c r="F67" s="190"/>
      <c r="G67" s="191"/>
      <c r="H67" s="100"/>
    </row>
    <row r="68" spans="1:8" ht="13.9" x14ac:dyDescent="0.4">
      <c r="A68" s="98">
        <v>64</v>
      </c>
      <c r="B68" s="99"/>
      <c r="C68" s="105"/>
      <c r="D68" s="109"/>
      <c r="E68" s="85"/>
      <c r="F68" s="190"/>
      <c r="G68" s="191"/>
      <c r="H68" s="100"/>
    </row>
    <row r="69" spans="1:8" ht="13.9" x14ac:dyDescent="0.4">
      <c r="A69" s="98">
        <v>65</v>
      </c>
      <c r="B69" s="99"/>
      <c r="C69" s="105"/>
      <c r="D69" s="109"/>
      <c r="E69" s="85"/>
      <c r="F69" s="190"/>
      <c r="G69" s="191"/>
      <c r="H69" s="100"/>
    </row>
    <row r="70" spans="1:8" ht="13.9" x14ac:dyDescent="0.4">
      <c r="A70" s="98">
        <v>66</v>
      </c>
      <c r="B70" s="99"/>
      <c r="C70" s="105"/>
      <c r="D70" s="109"/>
      <c r="E70" s="85"/>
      <c r="F70" s="190"/>
      <c r="G70" s="191"/>
      <c r="H70" s="100"/>
    </row>
    <row r="71" spans="1:8" ht="13.9" x14ac:dyDescent="0.4">
      <c r="A71" s="98">
        <v>67</v>
      </c>
      <c r="B71" s="99"/>
      <c r="C71" s="105"/>
      <c r="D71" s="109"/>
      <c r="E71" s="85"/>
      <c r="F71" s="190"/>
      <c r="G71" s="191"/>
      <c r="H71" s="100"/>
    </row>
    <row r="72" spans="1:8" ht="13.9" x14ac:dyDescent="0.4">
      <c r="A72" s="98">
        <v>68</v>
      </c>
      <c r="B72" s="99"/>
      <c r="C72" s="105"/>
      <c r="D72" s="109"/>
      <c r="E72" s="85"/>
      <c r="F72" s="190"/>
      <c r="G72" s="191"/>
      <c r="H72" s="100"/>
    </row>
    <row r="73" spans="1:8" ht="13.9" x14ac:dyDescent="0.4">
      <c r="A73" s="98">
        <v>69</v>
      </c>
      <c r="B73" s="99"/>
      <c r="C73" s="105"/>
      <c r="D73" s="109"/>
      <c r="E73" s="85"/>
      <c r="F73" s="190"/>
      <c r="G73" s="191"/>
      <c r="H73" s="100"/>
    </row>
    <row r="74" spans="1:8" ht="13.9" x14ac:dyDescent="0.4">
      <c r="A74" s="98">
        <v>70</v>
      </c>
      <c r="B74" s="99"/>
      <c r="C74" s="105"/>
      <c r="D74" s="109"/>
      <c r="E74" s="85"/>
      <c r="F74" s="190"/>
      <c r="G74" s="191"/>
      <c r="H74" s="100"/>
    </row>
    <row r="75" spans="1:8" ht="13.9" x14ac:dyDescent="0.4">
      <c r="A75" s="98">
        <v>71</v>
      </c>
      <c r="B75" s="99"/>
      <c r="C75" s="105"/>
      <c r="D75" s="109"/>
      <c r="E75" s="85"/>
      <c r="F75" s="190"/>
      <c r="G75" s="191"/>
      <c r="H75" s="100"/>
    </row>
    <row r="76" spans="1:8" ht="13.9" x14ac:dyDescent="0.4">
      <c r="A76" s="98">
        <v>72</v>
      </c>
      <c r="B76" s="99"/>
      <c r="C76" s="105"/>
      <c r="D76" s="109"/>
      <c r="E76" s="85"/>
      <c r="F76" s="190"/>
      <c r="G76" s="191"/>
      <c r="H76" s="100"/>
    </row>
    <row r="77" spans="1:8" ht="13.9" x14ac:dyDescent="0.4">
      <c r="A77" s="98">
        <v>73</v>
      </c>
      <c r="B77" s="99"/>
      <c r="C77" s="105"/>
      <c r="D77" s="109"/>
      <c r="E77" s="85"/>
      <c r="F77" s="190"/>
      <c r="G77" s="191"/>
      <c r="H77" s="100"/>
    </row>
    <row r="78" spans="1:8" ht="13.9" x14ac:dyDescent="0.4">
      <c r="A78" s="98">
        <v>74</v>
      </c>
      <c r="B78" s="99"/>
      <c r="C78" s="105"/>
      <c r="D78" s="109"/>
      <c r="E78" s="85"/>
      <c r="F78" s="190"/>
      <c r="G78" s="191"/>
      <c r="H78" s="100"/>
    </row>
    <row r="79" spans="1:8" ht="13.9" x14ac:dyDescent="0.4">
      <c r="A79" s="98">
        <v>75</v>
      </c>
      <c r="B79" s="99"/>
      <c r="C79" s="105"/>
      <c r="D79" s="109"/>
      <c r="E79" s="85"/>
      <c r="F79" s="190"/>
      <c r="G79" s="191"/>
      <c r="H79" s="100"/>
    </row>
    <row r="80" spans="1:8" ht="13.9" x14ac:dyDescent="0.4">
      <c r="A80" s="98">
        <v>76</v>
      </c>
      <c r="B80" s="99"/>
      <c r="C80" s="105"/>
      <c r="D80" s="109"/>
      <c r="E80" s="85"/>
      <c r="F80" s="190"/>
      <c r="G80" s="191"/>
      <c r="H80" s="100"/>
    </row>
    <row r="81" spans="1:8" ht="13.9" x14ac:dyDescent="0.4">
      <c r="A81" s="98">
        <v>77</v>
      </c>
      <c r="B81" s="99"/>
      <c r="C81" s="105"/>
      <c r="D81" s="109"/>
      <c r="E81" s="85"/>
      <c r="F81" s="190"/>
      <c r="G81" s="191"/>
      <c r="H81" s="100"/>
    </row>
    <row r="82" spans="1:8" ht="13.9" x14ac:dyDescent="0.4">
      <c r="A82" s="98">
        <v>78</v>
      </c>
      <c r="B82" s="99"/>
      <c r="C82" s="105"/>
      <c r="D82" s="109"/>
      <c r="E82" s="85"/>
      <c r="F82" s="190"/>
      <c r="G82" s="191"/>
      <c r="H82" s="100"/>
    </row>
    <row r="83" spans="1:8" ht="13.9" x14ac:dyDescent="0.4">
      <c r="A83" s="98">
        <v>79</v>
      </c>
      <c r="B83" s="99"/>
      <c r="C83" s="105"/>
      <c r="D83" s="109"/>
      <c r="E83" s="85"/>
      <c r="F83" s="190"/>
      <c r="G83" s="191"/>
      <c r="H83" s="100"/>
    </row>
    <row r="84" spans="1:8" ht="13.9" x14ac:dyDescent="0.4">
      <c r="A84" s="98">
        <v>80</v>
      </c>
      <c r="B84" s="99"/>
      <c r="C84" s="105"/>
      <c r="D84" s="109"/>
      <c r="E84" s="85"/>
      <c r="F84" s="190"/>
      <c r="G84" s="191"/>
      <c r="H84" s="100"/>
    </row>
    <row r="85" spans="1:8" ht="13.9" x14ac:dyDescent="0.4">
      <c r="A85" s="98">
        <v>81</v>
      </c>
      <c r="B85" s="99"/>
      <c r="C85" s="105"/>
      <c r="D85" s="109"/>
      <c r="E85" s="85"/>
      <c r="F85" s="190"/>
      <c r="G85" s="191"/>
      <c r="H85" s="100"/>
    </row>
    <row r="86" spans="1:8" ht="13.9" x14ac:dyDescent="0.4">
      <c r="A86" s="98">
        <v>82</v>
      </c>
      <c r="B86" s="99"/>
      <c r="C86" s="105"/>
      <c r="D86" s="109"/>
      <c r="E86" s="85"/>
      <c r="F86" s="190"/>
      <c r="G86" s="191"/>
      <c r="H86" s="100"/>
    </row>
    <row r="87" spans="1:8" ht="13.9" x14ac:dyDescent="0.4">
      <c r="A87" s="98">
        <v>83</v>
      </c>
      <c r="B87" s="99"/>
      <c r="C87" s="105"/>
      <c r="D87" s="109"/>
      <c r="E87" s="85"/>
      <c r="F87" s="190"/>
      <c r="G87" s="191"/>
      <c r="H87" s="100"/>
    </row>
    <row r="88" spans="1:8" ht="13.9" x14ac:dyDescent="0.4">
      <c r="A88" s="98">
        <v>84</v>
      </c>
      <c r="B88" s="99"/>
      <c r="C88" s="105"/>
      <c r="D88" s="109"/>
      <c r="E88" s="85"/>
      <c r="F88" s="190"/>
      <c r="G88" s="191"/>
      <c r="H88" s="100"/>
    </row>
    <row r="89" spans="1:8" ht="13.9" x14ac:dyDescent="0.4">
      <c r="A89" s="98">
        <v>85</v>
      </c>
      <c r="B89" s="99"/>
      <c r="C89" s="105"/>
      <c r="D89" s="109"/>
      <c r="E89" s="85"/>
      <c r="F89" s="190"/>
      <c r="G89" s="191"/>
      <c r="H89" s="100"/>
    </row>
    <row r="90" spans="1:8" ht="13.9" x14ac:dyDescent="0.4">
      <c r="A90" s="98">
        <v>86</v>
      </c>
      <c r="B90" s="99"/>
      <c r="C90" s="105"/>
      <c r="D90" s="109"/>
      <c r="E90" s="85"/>
      <c r="F90" s="190"/>
      <c r="G90" s="191"/>
      <c r="H90" s="100"/>
    </row>
    <row r="91" spans="1:8" ht="13.9" x14ac:dyDescent="0.4">
      <c r="A91" s="98">
        <v>87</v>
      </c>
      <c r="B91" s="99"/>
      <c r="C91" s="105"/>
      <c r="D91" s="109"/>
      <c r="E91" s="85"/>
      <c r="F91" s="190"/>
      <c r="G91" s="191"/>
      <c r="H91" s="100"/>
    </row>
    <row r="92" spans="1:8" ht="13.9" x14ac:dyDescent="0.4">
      <c r="A92" s="98">
        <v>88</v>
      </c>
      <c r="B92" s="99"/>
      <c r="C92" s="105"/>
      <c r="D92" s="109"/>
      <c r="E92" s="85"/>
      <c r="F92" s="190"/>
      <c r="G92" s="191"/>
      <c r="H92" s="100"/>
    </row>
    <row r="93" spans="1:8" ht="13.9" x14ac:dyDescent="0.4">
      <c r="A93" s="98">
        <v>89</v>
      </c>
      <c r="B93" s="99"/>
      <c r="C93" s="105"/>
      <c r="D93" s="109"/>
      <c r="E93" s="85"/>
      <c r="F93" s="190"/>
      <c r="G93" s="191"/>
      <c r="H93" s="100"/>
    </row>
    <row r="94" spans="1:8" ht="13.9" x14ac:dyDescent="0.4">
      <c r="A94" s="98">
        <v>90</v>
      </c>
      <c r="B94" s="99"/>
      <c r="C94" s="105"/>
      <c r="D94" s="109"/>
      <c r="E94" s="85"/>
      <c r="F94" s="190"/>
      <c r="G94" s="191"/>
      <c r="H94" s="100"/>
    </row>
    <row r="95" spans="1:8" ht="13.9" x14ac:dyDescent="0.4">
      <c r="A95" s="98">
        <v>91</v>
      </c>
      <c r="B95" s="99"/>
      <c r="C95" s="105"/>
      <c r="D95" s="109"/>
      <c r="E95" s="85"/>
      <c r="F95" s="190"/>
      <c r="G95" s="191"/>
      <c r="H95" s="100"/>
    </row>
    <row r="96" spans="1:8" ht="13.9" x14ac:dyDescent="0.4">
      <c r="A96" s="98">
        <v>92</v>
      </c>
      <c r="B96" s="99"/>
      <c r="C96" s="105"/>
      <c r="D96" s="109"/>
      <c r="E96" s="85"/>
      <c r="F96" s="190"/>
      <c r="G96" s="191"/>
      <c r="H96" s="100"/>
    </row>
    <row r="97" spans="1:8" ht="13.9" x14ac:dyDescent="0.4">
      <c r="A97" s="98">
        <v>93</v>
      </c>
      <c r="B97" s="99"/>
      <c r="C97" s="105"/>
      <c r="D97" s="109"/>
      <c r="E97" s="85"/>
      <c r="F97" s="190"/>
      <c r="G97" s="191"/>
      <c r="H97" s="100"/>
    </row>
    <row r="98" spans="1:8" ht="13.9" x14ac:dyDescent="0.4">
      <c r="A98" s="98">
        <v>94</v>
      </c>
      <c r="B98" s="99"/>
      <c r="C98" s="105"/>
      <c r="D98" s="109"/>
      <c r="E98" s="85"/>
      <c r="F98" s="190"/>
      <c r="G98" s="191"/>
      <c r="H98" s="100"/>
    </row>
    <row r="99" spans="1:8" ht="13.9" x14ac:dyDescent="0.4">
      <c r="A99" s="98">
        <v>95</v>
      </c>
      <c r="B99" s="99"/>
      <c r="C99" s="105"/>
      <c r="D99" s="109"/>
      <c r="E99" s="85"/>
      <c r="F99" s="190"/>
      <c r="G99" s="191"/>
      <c r="H99" s="100"/>
    </row>
    <row r="100" spans="1:8" ht="13.9" x14ac:dyDescent="0.4">
      <c r="A100" s="98">
        <v>96</v>
      </c>
      <c r="B100" s="99"/>
      <c r="C100" s="105"/>
      <c r="D100" s="109"/>
      <c r="E100" s="85"/>
      <c r="F100" s="190"/>
      <c r="G100" s="191"/>
      <c r="H100" s="100"/>
    </row>
    <row r="101" spans="1:8" ht="14.25" thickBot="1" x14ac:dyDescent="0.45">
      <c r="A101" s="101">
        <v>30</v>
      </c>
      <c r="B101" s="102"/>
      <c r="C101" s="106"/>
      <c r="D101" s="110"/>
      <c r="E101" s="111"/>
      <c r="F101" s="192"/>
      <c r="G101" s="193"/>
      <c r="H101" s="103"/>
    </row>
  </sheetData>
  <mergeCells count="6">
    <mergeCell ref="H1:H2"/>
    <mergeCell ref="A3:A4"/>
    <mergeCell ref="A1:A2"/>
    <mergeCell ref="B1:C1"/>
    <mergeCell ref="D1:E1"/>
    <mergeCell ref="F1:G1"/>
  </mergeCells>
  <dataValidations count="5">
    <dataValidation allowBlank="1" showInputMessage="1" showErrorMessage="1" promptTitle="Muster" prompt="Grüne Bereiche im Muster = weiße Felder im Eingabebereich -&gt; bitte bei Bedarf BEARBEITEN._x000a__x000a_Rote Bereiche im Muster = graue Felder im Eingabebereich -&gt; NICHT zu bearbeiten. " sqref="H3:H4 B3:E4" xr:uid="{E1576E50-4862-4B1F-9B12-21D305B3B98F}"/>
    <dataValidation allowBlank="1" showInputMessage="1" showErrorMessage="1" promptTitle="Verein " prompt="Bitte hier Vereinsnamen eingeben._x000a__x000a_BITTE SINNVOLLE ABKÜRZUNGEN VERWENDEN! Danke!" sqref="D5:D101" xr:uid="{360299EE-3CF8-46FA-832E-03A4895287AD}"/>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E5:E101" xr:uid="{2BE99BD5-A604-4368-8A0B-6EB5AAAAECF6}">
      <formula1>Verband_Short</formula1>
    </dataValidation>
    <dataValidation allowBlank="1" showInputMessage="1" showErrorMessage="1" promptTitle="Vorname" prompt="Bitte hier Vorname(n) des Delegierten eingeben" sqref="C5:C101" xr:uid="{DA13BE63-7A84-440F-9D1C-A7E7079D514B}"/>
    <dataValidation allowBlank="1" showInputMessage="1" showErrorMessage="1" promptTitle="Nachname" prompt="Bitte hier Nachname(n) des Delegierten eingeben" sqref="B5:B101" xr:uid="{BB8E9F4B-DABC-42F5-A3DE-7966FBA986CB}"/>
  </dataValidations>
  <pageMargins left="0.78740157480314965" right="0.78740157480314965" top="0.98425196850393704" bottom="0.98425196850393704" header="0.51181102362204722" footer="0.51181102362204722"/>
  <pageSetup paperSize="9" scale="96" fitToHeight="3"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17463EE7-AFC1-4D4A-AE46-0618544AAE7B}">
          <x14:formula1>
            <xm:f>Listen!$A$85:$A$86</xm:f>
          </x14:formula1>
          <xm:sqref>F3:G101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145"/>
  <sheetViews>
    <sheetView zoomScaleNormal="100" workbookViewId="0">
      <pane ySplit="1" topLeftCell="A2" activePane="bottomLeft" state="frozen"/>
      <selection pane="bottomLeft" activeCell="D16" sqref="D16"/>
    </sheetView>
  </sheetViews>
  <sheetFormatPr baseColWidth="10" defaultRowHeight="12.75" x14ac:dyDescent="0.35"/>
  <cols>
    <col min="1" max="1" width="18.6640625" style="62" customWidth="1"/>
    <col min="2" max="2" width="52.6640625" style="63" customWidth="1"/>
    <col min="3" max="3" width="24.33203125" style="62" customWidth="1"/>
    <col min="4" max="5" width="24.46484375" style="62" customWidth="1"/>
    <col min="6" max="6" width="18.33203125" style="53" bestFit="1" customWidth="1"/>
    <col min="7" max="7" width="27.46484375" customWidth="1"/>
  </cols>
  <sheetData>
    <row r="1" spans="1:7" ht="65.25" thickBot="1" x14ac:dyDescent="0.4">
      <c r="A1" s="48" t="s">
        <v>102</v>
      </c>
      <c r="B1" s="126" t="s">
        <v>104</v>
      </c>
      <c r="C1" s="125" t="s">
        <v>101</v>
      </c>
      <c r="D1" s="118" t="s">
        <v>103</v>
      </c>
      <c r="E1" s="122" t="s">
        <v>118</v>
      </c>
      <c r="F1" s="117"/>
      <c r="G1" s="124"/>
    </row>
    <row r="2" spans="1:7" ht="13.5" customHeight="1" x14ac:dyDescent="0.35">
      <c r="A2" s="49">
        <v>1</v>
      </c>
      <c r="B2" s="50" t="s">
        <v>74</v>
      </c>
      <c r="C2" s="50" t="s">
        <v>106</v>
      </c>
      <c r="D2" s="119">
        <v>18</v>
      </c>
      <c r="E2" s="282" t="s">
        <v>97</v>
      </c>
      <c r="F2" s="281" t="s">
        <v>96</v>
      </c>
      <c r="G2" s="123"/>
    </row>
    <row r="3" spans="1:7" ht="13.15" x14ac:dyDescent="0.35">
      <c r="A3" s="51">
        <v>11</v>
      </c>
      <c r="B3" s="52" t="s">
        <v>89</v>
      </c>
      <c r="C3" s="52" t="s">
        <v>106</v>
      </c>
      <c r="D3" s="120">
        <v>25</v>
      </c>
      <c r="E3" s="282"/>
      <c r="F3" s="281"/>
      <c r="G3" s="123"/>
    </row>
    <row r="4" spans="1:7" ht="13.15" x14ac:dyDescent="0.35">
      <c r="A4" s="51">
        <v>13</v>
      </c>
      <c r="B4" s="52" t="s">
        <v>90</v>
      </c>
      <c r="C4" s="52" t="s">
        <v>108</v>
      </c>
      <c r="D4" s="120">
        <v>25</v>
      </c>
      <c r="E4" s="282"/>
      <c r="F4" s="281"/>
      <c r="G4" s="123"/>
    </row>
    <row r="5" spans="1:7" ht="13.15" x14ac:dyDescent="0.35">
      <c r="A5" s="51">
        <v>97</v>
      </c>
      <c r="B5" s="52" t="s">
        <v>92</v>
      </c>
      <c r="C5" s="52" t="s">
        <v>107</v>
      </c>
      <c r="D5" s="120">
        <v>8</v>
      </c>
      <c r="E5" s="282"/>
      <c r="F5" s="281"/>
      <c r="G5" s="123"/>
    </row>
    <row r="6" spans="1:7" ht="13.15" x14ac:dyDescent="0.35">
      <c r="A6" s="51">
        <v>151</v>
      </c>
      <c r="B6" s="52" t="s">
        <v>91</v>
      </c>
      <c r="C6" s="52" t="s">
        <v>109</v>
      </c>
      <c r="D6" s="120">
        <v>18</v>
      </c>
      <c r="E6" s="282"/>
      <c r="F6" s="281"/>
      <c r="G6" s="123"/>
    </row>
    <row r="7" spans="1:7" ht="13.5" thickBot="1" x14ac:dyDescent="0.4">
      <c r="A7" s="54">
        <v>463</v>
      </c>
      <c r="B7" s="55" t="s">
        <v>117</v>
      </c>
      <c r="C7" s="55" t="s">
        <v>107</v>
      </c>
      <c r="D7" s="121">
        <v>12</v>
      </c>
      <c r="E7" s="282"/>
      <c r="F7" s="281"/>
      <c r="G7" s="123"/>
    </row>
    <row r="8" spans="1:7" x14ac:dyDescent="0.35">
      <c r="A8" s="234" t="s">
        <v>533</v>
      </c>
      <c r="B8" s="235" t="s">
        <v>518</v>
      </c>
      <c r="C8" s="236" t="s">
        <v>107</v>
      </c>
      <c r="D8" s="237">
        <v>15</v>
      </c>
      <c r="E8" s="149">
        <v>1</v>
      </c>
      <c r="F8" s="150" t="s">
        <v>85</v>
      </c>
    </row>
    <row r="9" spans="1:7" x14ac:dyDescent="0.35">
      <c r="A9" s="230" t="s">
        <v>534</v>
      </c>
      <c r="B9" s="231" t="s">
        <v>519</v>
      </c>
      <c r="C9" s="232" t="s">
        <v>107</v>
      </c>
      <c r="D9" s="233">
        <v>15</v>
      </c>
      <c r="E9" s="149">
        <v>2</v>
      </c>
      <c r="F9" s="150"/>
    </row>
    <row r="10" spans="1:7" x14ac:dyDescent="0.35">
      <c r="A10" s="230" t="s">
        <v>535</v>
      </c>
      <c r="B10" s="231" t="s">
        <v>520</v>
      </c>
      <c r="C10" s="232" t="s">
        <v>107</v>
      </c>
      <c r="D10" s="233">
        <v>15</v>
      </c>
      <c r="E10" s="149">
        <v>3</v>
      </c>
      <c r="F10" s="150"/>
    </row>
    <row r="11" spans="1:7" x14ac:dyDescent="0.35">
      <c r="A11" s="230" t="s">
        <v>536</v>
      </c>
      <c r="B11" s="231" t="s">
        <v>521</v>
      </c>
      <c r="C11" s="232" t="s">
        <v>107</v>
      </c>
      <c r="D11" s="233">
        <v>15</v>
      </c>
      <c r="E11" s="149">
        <v>4</v>
      </c>
      <c r="F11" s="150"/>
    </row>
    <row r="12" spans="1:7" x14ac:dyDescent="0.35">
      <c r="A12" s="230" t="s">
        <v>537</v>
      </c>
      <c r="B12" s="231" t="s">
        <v>522</v>
      </c>
      <c r="C12" s="232" t="s">
        <v>107</v>
      </c>
      <c r="D12" s="233">
        <v>15</v>
      </c>
      <c r="E12" s="149">
        <v>5</v>
      </c>
      <c r="F12" s="150"/>
    </row>
    <row r="13" spans="1:7" x14ac:dyDescent="0.35">
      <c r="A13" s="230" t="s">
        <v>541</v>
      </c>
      <c r="B13" s="231" t="s">
        <v>523</v>
      </c>
      <c r="C13" s="232" t="s">
        <v>107</v>
      </c>
      <c r="D13" s="233">
        <v>15</v>
      </c>
      <c r="E13" s="149">
        <v>6</v>
      </c>
      <c r="F13" s="150"/>
    </row>
    <row r="14" spans="1:7" x14ac:dyDescent="0.35">
      <c r="A14" s="230" t="s">
        <v>538</v>
      </c>
      <c r="B14" s="231" t="s">
        <v>524</v>
      </c>
      <c r="C14" s="232" t="s">
        <v>107</v>
      </c>
      <c r="D14" s="233">
        <v>15</v>
      </c>
      <c r="E14" s="149">
        <v>7</v>
      </c>
      <c r="F14" s="150"/>
    </row>
    <row r="15" spans="1:7" x14ac:dyDescent="0.35">
      <c r="A15" s="230" t="s">
        <v>539</v>
      </c>
      <c r="B15" s="231" t="s">
        <v>47</v>
      </c>
      <c r="C15" s="232" t="s">
        <v>107</v>
      </c>
      <c r="D15" s="233">
        <v>30</v>
      </c>
      <c r="E15" s="149">
        <v>8</v>
      </c>
      <c r="F15" s="150"/>
    </row>
    <row r="16" spans="1:7" x14ac:dyDescent="0.35">
      <c r="A16" s="230" t="s">
        <v>540</v>
      </c>
      <c r="B16" s="231" t="s">
        <v>525</v>
      </c>
      <c r="C16" s="232" t="s">
        <v>107</v>
      </c>
      <c r="D16" s="233">
        <v>50</v>
      </c>
      <c r="E16" s="149">
        <v>9</v>
      </c>
      <c r="F16" s="150"/>
    </row>
    <row r="17" spans="1:6" x14ac:dyDescent="0.35">
      <c r="A17" s="230" t="s">
        <v>542</v>
      </c>
      <c r="B17" s="231" t="s">
        <v>517</v>
      </c>
      <c r="C17" s="232" t="s">
        <v>107</v>
      </c>
      <c r="D17" s="233">
        <v>12.5</v>
      </c>
      <c r="E17" s="149">
        <v>10</v>
      </c>
      <c r="F17" s="150"/>
    </row>
    <row r="18" spans="1:6" x14ac:dyDescent="0.35">
      <c r="A18" s="230" t="s">
        <v>543</v>
      </c>
      <c r="B18" s="231" t="s">
        <v>75</v>
      </c>
      <c r="C18" s="232" t="s">
        <v>107</v>
      </c>
      <c r="D18" s="233">
        <v>12.5</v>
      </c>
      <c r="E18" s="149">
        <v>11</v>
      </c>
      <c r="F18" s="150"/>
    </row>
    <row r="19" spans="1:6" x14ac:dyDescent="0.35">
      <c r="A19" s="230" t="s">
        <v>544</v>
      </c>
      <c r="B19" s="231" t="s">
        <v>92</v>
      </c>
      <c r="C19" s="232" t="s">
        <v>107</v>
      </c>
      <c r="D19" s="233">
        <v>12.5</v>
      </c>
      <c r="E19" s="149">
        <v>12</v>
      </c>
      <c r="F19" s="150"/>
    </row>
    <row r="20" spans="1:6" x14ac:dyDescent="0.35">
      <c r="A20" s="230" t="s">
        <v>545</v>
      </c>
      <c r="B20" s="231" t="s">
        <v>513</v>
      </c>
      <c r="C20" s="232" t="s">
        <v>108</v>
      </c>
      <c r="D20" s="233">
        <v>25</v>
      </c>
      <c r="E20" s="149">
        <v>13</v>
      </c>
      <c r="F20" s="150"/>
    </row>
    <row r="21" spans="1:6" x14ac:dyDescent="0.35">
      <c r="A21" s="230" t="s">
        <v>546</v>
      </c>
      <c r="B21" s="231" t="s">
        <v>515</v>
      </c>
      <c r="C21" s="232" t="s">
        <v>108</v>
      </c>
      <c r="D21" s="233">
        <v>25</v>
      </c>
      <c r="E21" s="149">
        <v>14</v>
      </c>
      <c r="F21" s="150"/>
    </row>
    <row r="22" spans="1:6" x14ac:dyDescent="0.35">
      <c r="A22" s="230" t="s">
        <v>547</v>
      </c>
      <c r="B22" s="231" t="s">
        <v>514</v>
      </c>
      <c r="C22" s="232" t="s">
        <v>108</v>
      </c>
      <c r="D22" s="233">
        <v>40</v>
      </c>
      <c r="E22" s="149">
        <v>15</v>
      </c>
      <c r="F22" s="150"/>
    </row>
    <row r="23" spans="1:6" x14ac:dyDescent="0.35">
      <c r="A23" s="242" t="s">
        <v>548</v>
      </c>
      <c r="B23" s="243" t="s">
        <v>516</v>
      </c>
      <c r="C23" s="232" t="s">
        <v>108</v>
      </c>
      <c r="D23" s="233">
        <v>40</v>
      </c>
      <c r="E23" s="149">
        <v>16</v>
      </c>
      <c r="F23" s="150"/>
    </row>
    <row r="24" spans="1:6" x14ac:dyDescent="0.35">
      <c r="A24" s="244" t="s">
        <v>549</v>
      </c>
      <c r="B24" s="245" t="s">
        <v>526</v>
      </c>
      <c r="C24" s="241" t="s">
        <v>107</v>
      </c>
      <c r="D24" s="233">
        <v>40</v>
      </c>
      <c r="E24" s="149">
        <v>17</v>
      </c>
      <c r="F24" s="150"/>
    </row>
    <row r="25" spans="1:6" x14ac:dyDescent="0.35">
      <c r="A25" s="244" t="s">
        <v>550</v>
      </c>
      <c r="B25" s="245" t="s">
        <v>527</v>
      </c>
      <c r="C25" s="241" t="s">
        <v>107</v>
      </c>
      <c r="D25" s="233">
        <v>40</v>
      </c>
      <c r="E25" s="149">
        <v>18</v>
      </c>
      <c r="F25" s="150"/>
    </row>
    <row r="26" spans="1:6" x14ac:dyDescent="0.35">
      <c r="A26" s="244" t="s">
        <v>551</v>
      </c>
      <c r="B26" s="245" t="s">
        <v>528</v>
      </c>
      <c r="C26" s="241" t="s">
        <v>107</v>
      </c>
      <c r="D26" s="233">
        <v>40</v>
      </c>
      <c r="E26" s="149">
        <v>19</v>
      </c>
      <c r="F26" s="150"/>
    </row>
    <row r="27" spans="1:6" x14ac:dyDescent="0.35">
      <c r="A27" s="244" t="s">
        <v>552</v>
      </c>
      <c r="B27" s="245" t="s">
        <v>529</v>
      </c>
      <c r="C27" s="241" t="s">
        <v>107</v>
      </c>
      <c r="D27" s="233">
        <v>40</v>
      </c>
      <c r="E27" s="149">
        <v>20</v>
      </c>
      <c r="F27" s="150"/>
    </row>
    <row r="28" spans="1:6" x14ac:dyDescent="0.35">
      <c r="A28" s="244" t="s">
        <v>553</v>
      </c>
      <c r="B28" s="245" t="s">
        <v>530</v>
      </c>
      <c r="C28" s="241" t="s">
        <v>107</v>
      </c>
      <c r="D28" s="233">
        <v>40</v>
      </c>
      <c r="E28" s="149">
        <v>21</v>
      </c>
      <c r="F28" s="150"/>
    </row>
    <row r="29" spans="1:6" x14ac:dyDescent="0.35">
      <c r="A29" s="244" t="s">
        <v>554</v>
      </c>
      <c r="B29" s="245" t="s">
        <v>531</v>
      </c>
      <c r="C29" s="241" t="s">
        <v>107</v>
      </c>
      <c r="D29" s="233">
        <v>40</v>
      </c>
      <c r="E29" s="149">
        <v>22</v>
      </c>
      <c r="F29" s="150"/>
    </row>
    <row r="30" spans="1:6" x14ac:dyDescent="0.35">
      <c r="A30" s="58"/>
      <c r="B30" s="57"/>
      <c r="C30" s="241"/>
      <c r="D30" s="112"/>
      <c r="E30" s="149">
        <v>23</v>
      </c>
      <c r="F30" s="150"/>
    </row>
    <row r="31" spans="1:6" x14ac:dyDescent="0.35">
      <c r="A31" s="56"/>
      <c r="B31" s="57"/>
      <c r="C31" s="58"/>
      <c r="D31" s="112"/>
      <c r="E31" s="149">
        <v>24</v>
      </c>
      <c r="F31" s="150"/>
    </row>
    <row r="32" spans="1:6" x14ac:dyDescent="0.35">
      <c r="A32" s="56"/>
      <c r="B32" s="57"/>
      <c r="C32" s="58"/>
      <c r="D32" s="112"/>
      <c r="E32" s="149">
        <v>25</v>
      </c>
      <c r="F32" s="150"/>
    </row>
    <row r="33" spans="1:6" x14ac:dyDescent="0.35">
      <c r="A33" s="56"/>
      <c r="B33" s="57"/>
      <c r="C33" s="58"/>
      <c r="D33" s="112"/>
      <c r="E33" s="149">
        <v>26</v>
      </c>
      <c r="F33" s="150"/>
    </row>
    <row r="34" spans="1:6" x14ac:dyDescent="0.35">
      <c r="A34" s="56"/>
      <c r="B34" s="57"/>
      <c r="C34" s="58"/>
      <c r="D34" s="112"/>
      <c r="E34" s="149">
        <v>27</v>
      </c>
      <c r="F34" s="150"/>
    </row>
    <row r="35" spans="1:6" x14ac:dyDescent="0.35">
      <c r="A35" s="56"/>
      <c r="B35" s="57"/>
      <c r="C35" s="58"/>
      <c r="D35" s="112"/>
      <c r="E35" s="149">
        <v>28</v>
      </c>
      <c r="F35" s="150"/>
    </row>
    <row r="36" spans="1:6" x14ac:dyDescent="0.35">
      <c r="A36" s="56"/>
      <c r="B36" s="57"/>
      <c r="C36" s="58"/>
      <c r="D36" s="112"/>
      <c r="E36" s="149">
        <v>29</v>
      </c>
      <c r="F36" s="150"/>
    </row>
    <row r="37" spans="1:6" x14ac:dyDescent="0.35">
      <c r="A37" s="56"/>
      <c r="B37" s="57"/>
      <c r="C37" s="58"/>
      <c r="D37" s="112"/>
      <c r="E37" s="149">
        <v>30</v>
      </c>
      <c r="F37" s="150"/>
    </row>
    <row r="38" spans="1:6" x14ac:dyDescent="0.35">
      <c r="A38" s="56"/>
      <c r="B38" s="57"/>
      <c r="C38" s="58"/>
      <c r="D38" s="112"/>
      <c r="E38" s="149">
        <v>31</v>
      </c>
      <c r="F38" s="150"/>
    </row>
    <row r="39" spans="1:6" x14ac:dyDescent="0.35">
      <c r="A39" s="56"/>
      <c r="B39" s="57"/>
      <c r="C39" s="58"/>
      <c r="D39" s="112"/>
      <c r="E39" s="149">
        <v>32</v>
      </c>
      <c r="F39" s="150"/>
    </row>
    <row r="40" spans="1:6" x14ac:dyDescent="0.35">
      <c r="A40" s="56"/>
      <c r="B40" s="57"/>
      <c r="C40" s="58"/>
      <c r="D40" s="112"/>
      <c r="E40" s="149">
        <v>33</v>
      </c>
      <c r="F40" s="150"/>
    </row>
    <row r="41" spans="1:6" x14ac:dyDescent="0.35">
      <c r="A41" s="56"/>
      <c r="B41" s="57"/>
      <c r="C41" s="58"/>
      <c r="D41" s="112"/>
      <c r="E41" s="149">
        <v>34</v>
      </c>
      <c r="F41" s="150"/>
    </row>
    <row r="42" spans="1:6" x14ac:dyDescent="0.35">
      <c r="A42" s="56"/>
      <c r="B42" s="57"/>
      <c r="C42" s="58"/>
      <c r="D42" s="112"/>
      <c r="E42" s="149">
        <v>35</v>
      </c>
      <c r="F42" s="150"/>
    </row>
    <row r="43" spans="1:6" x14ac:dyDescent="0.35">
      <c r="A43" s="56"/>
      <c r="B43" s="57"/>
      <c r="C43" s="58"/>
      <c r="D43" s="112"/>
      <c r="E43" s="149">
        <v>36</v>
      </c>
      <c r="F43" s="150"/>
    </row>
    <row r="44" spans="1:6" x14ac:dyDescent="0.35">
      <c r="A44" s="56"/>
      <c r="B44" s="57"/>
      <c r="C44" s="58"/>
      <c r="D44" s="112"/>
      <c r="E44" s="149">
        <v>37</v>
      </c>
      <c r="F44" s="150"/>
    </row>
    <row r="45" spans="1:6" x14ac:dyDescent="0.35">
      <c r="A45" s="56"/>
      <c r="B45" s="57"/>
      <c r="C45" s="58"/>
      <c r="D45" s="112"/>
      <c r="E45" s="149">
        <v>38</v>
      </c>
      <c r="F45" s="150"/>
    </row>
    <row r="46" spans="1:6" x14ac:dyDescent="0.35">
      <c r="A46" s="56"/>
      <c r="B46" s="57"/>
      <c r="C46" s="58"/>
      <c r="D46" s="112"/>
      <c r="E46" s="149">
        <v>39</v>
      </c>
      <c r="F46" s="150"/>
    </row>
    <row r="47" spans="1:6" x14ac:dyDescent="0.35">
      <c r="A47" s="56"/>
      <c r="B47" s="57"/>
      <c r="C47" s="58"/>
      <c r="D47" s="112"/>
      <c r="E47" s="149">
        <v>40</v>
      </c>
      <c r="F47" s="150"/>
    </row>
    <row r="48" spans="1:6" x14ac:dyDescent="0.35">
      <c r="A48" s="56"/>
      <c r="B48" s="57"/>
      <c r="C48" s="58"/>
      <c r="D48" s="112"/>
      <c r="E48" s="149">
        <v>41</v>
      </c>
      <c r="F48" s="150"/>
    </row>
    <row r="49" spans="1:6" x14ac:dyDescent="0.35">
      <c r="A49" s="56"/>
      <c r="B49" s="57"/>
      <c r="C49" s="58"/>
      <c r="D49" s="112"/>
      <c r="E49" s="149">
        <v>42</v>
      </c>
      <c r="F49" s="150"/>
    </row>
    <row r="50" spans="1:6" x14ac:dyDescent="0.35">
      <c r="A50" s="56"/>
      <c r="B50" s="57"/>
      <c r="C50" s="58"/>
      <c r="D50" s="112"/>
      <c r="E50" s="149">
        <v>43</v>
      </c>
      <c r="F50" s="150"/>
    </row>
    <row r="51" spans="1:6" x14ac:dyDescent="0.35">
      <c r="A51" s="56"/>
      <c r="B51" s="57"/>
      <c r="C51" s="58"/>
      <c r="D51" s="112"/>
      <c r="E51" s="149">
        <v>44</v>
      </c>
      <c r="F51" s="150"/>
    </row>
    <row r="52" spans="1:6" x14ac:dyDescent="0.35">
      <c r="A52" s="56"/>
      <c r="B52" s="57"/>
      <c r="C52" s="58"/>
      <c r="D52" s="112"/>
      <c r="E52" s="149">
        <v>45</v>
      </c>
      <c r="F52" s="150"/>
    </row>
    <row r="53" spans="1:6" x14ac:dyDescent="0.35">
      <c r="A53" s="56"/>
      <c r="B53" s="57"/>
      <c r="C53" s="58"/>
      <c r="D53" s="112"/>
      <c r="E53" s="149">
        <v>46</v>
      </c>
      <c r="F53" s="150"/>
    </row>
    <row r="54" spans="1:6" x14ac:dyDescent="0.35">
      <c r="A54" s="56"/>
      <c r="B54" s="57"/>
      <c r="C54" s="58"/>
      <c r="D54" s="112"/>
      <c r="E54" s="149">
        <v>47</v>
      </c>
      <c r="F54" s="150"/>
    </row>
    <row r="55" spans="1:6" x14ac:dyDescent="0.35">
      <c r="A55" s="56"/>
      <c r="B55" s="57"/>
      <c r="C55" s="58"/>
      <c r="D55" s="112"/>
      <c r="E55" s="149">
        <v>48</v>
      </c>
      <c r="F55" s="150"/>
    </row>
    <row r="56" spans="1:6" x14ac:dyDescent="0.35">
      <c r="A56" s="56"/>
      <c r="B56" s="57"/>
      <c r="C56" s="58"/>
      <c r="D56" s="112"/>
      <c r="E56" s="149">
        <v>49</v>
      </c>
      <c r="F56" s="150"/>
    </row>
    <row r="57" spans="1:6" x14ac:dyDescent="0.35">
      <c r="A57" s="56"/>
      <c r="B57" s="57"/>
      <c r="C57" s="58"/>
      <c r="D57" s="112"/>
      <c r="E57" s="149">
        <v>50</v>
      </c>
      <c r="F57" s="150"/>
    </row>
    <row r="58" spans="1:6" x14ac:dyDescent="0.35">
      <c r="A58" s="56"/>
      <c r="B58" s="57"/>
      <c r="C58" s="58"/>
      <c r="D58" s="112"/>
      <c r="E58" s="149">
        <v>51</v>
      </c>
      <c r="F58" s="150"/>
    </row>
    <row r="59" spans="1:6" x14ac:dyDescent="0.35">
      <c r="A59" s="56"/>
      <c r="B59" s="57"/>
      <c r="C59" s="58"/>
      <c r="D59" s="112"/>
      <c r="E59" s="149">
        <v>52</v>
      </c>
      <c r="F59" s="150"/>
    </row>
    <row r="60" spans="1:6" x14ac:dyDescent="0.35">
      <c r="A60" s="56"/>
      <c r="B60" s="57"/>
      <c r="C60" s="58"/>
      <c r="D60" s="112"/>
      <c r="E60" s="149">
        <v>53</v>
      </c>
      <c r="F60" s="150"/>
    </row>
    <row r="61" spans="1:6" x14ac:dyDescent="0.35">
      <c r="A61" s="56"/>
      <c r="B61" s="57"/>
      <c r="C61" s="58"/>
      <c r="D61" s="112"/>
      <c r="E61" s="149">
        <v>54</v>
      </c>
      <c r="F61" s="150"/>
    </row>
    <row r="62" spans="1:6" x14ac:dyDescent="0.35">
      <c r="A62" s="56"/>
      <c r="B62" s="57"/>
      <c r="C62" s="58"/>
      <c r="D62" s="112"/>
      <c r="E62" s="149">
        <v>55</v>
      </c>
      <c r="F62" s="150"/>
    </row>
    <row r="63" spans="1:6" x14ac:dyDescent="0.35">
      <c r="A63" s="56"/>
      <c r="B63" s="57"/>
      <c r="C63" s="58"/>
      <c r="D63" s="112"/>
      <c r="E63" s="149">
        <v>56</v>
      </c>
      <c r="F63" s="150"/>
    </row>
    <row r="64" spans="1:6" x14ac:dyDescent="0.35">
      <c r="A64" s="56"/>
      <c r="B64" s="57"/>
      <c r="C64" s="58"/>
      <c r="D64" s="112"/>
      <c r="E64" s="149">
        <v>57</v>
      </c>
      <c r="F64" s="150"/>
    </row>
    <row r="65" spans="1:6" x14ac:dyDescent="0.35">
      <c r="A65" s="56"/>
      <c r="B65" s="57"/>
      <c r="C65" s="58"/>
      <c r="D65" s="112"/>
      <c r="E65" s="149">
        <v>58</v>
      </c>
      <c r="F65" s="150"/>
    </row>
    <row r="66" spans="1:6" x14ac:dyDescent="0.35">
      <c r="A66" s="56"/>
      <c r="B66" s="57"/>
      <c r="C66" s="58"/>
      <c r="D66" s="112"/>
      <c r="E66" s="149">
        <v>59</v>
      </c>
      <c r="F66" s="150"/>
    </row>
    <row r="67" spans="1:6" x14ac:dyDescent="0.35">
      <c r="A67" s="56"/>
      <c r="B67" s="57"/>
      <c r="C67" s="58"/>
      <c r="D67" s="112"/>
      <c r="E67" s="149">
        <v>60</v>
      </c>
      <c r="F67" s="150"/>
    </row>
    <row r="68" spans="1:6" x14ac:dyDescent="0.35">
      <c r="A68" s="56"/>
      <c r="B68" s="57"/>
      <c r="C68" s="58"/>
      <c r="D68" s="112"/>
      <c r="E68" s="149">
        <v>61</v>
      </c>
      <c r="F68" s="150"/>
    </row>
    <row r="69" spans="1:6" x14ac:dyDescent="0.35">
      <c r="A69" s="56"/>
      <c r="B69" s="57"/>
      <c r="C69" s="58"/>
      <c r="D69" s="112"/>
      <c r="E69" s="149">
        <v>62</v>
      </c>
      <c r="F69" s="150"/>
    </row>
    <row r="70" spans="1:6" x14ac:dyDescent="0.35">
      <c r="A70" s="56"/>
      <c r="B70" s="57"/>
      <c r="C70" s="58"/>
      <c r="D70" s="112"/>
      <c r="E70" s="149">
        <v>63</v>
      </c>
      <c r="F70" s="150"/>
    </row>
    <row r="71" spans="1:6" x14ac:dyDescent="0.35">
      <c r="A71" s="56"/>
      <c r="B71" s="57"/>
      <c r="C71" s="58"/>
      <c r="D71" s="112"/>
      <c r="E71" s="149">
        <v>64</v>
      </c>
      <c r="F71" s="150"/>
    </row>
    <row r="72" spans="1:6" x14ac:dyDescent="0.35">
      <c r="A72" s="56"/>
      <c r="B72" s="57"/>
      <c r="C72" s="58"/>
      <c r="D72" s="112"/>
      <c r="E72" s="149">
        <v>65</v>
      </c>
      <c r="F72" s="150"/>
    </row>
    <row r="73" spans="1:6" x14ac:dyDescent="0.35">
      <c r="A73" s="56"/>
      <c r="B73" s="57"/>
      <c r="C73" s="58"/>
      <c r="D73" s="112"/>
      <c r="E73" s="149">
        <v>66</v>
      </c>
      <c r="F73" s="150"/>
    </row>
    <row r="74" spans="1:6" x14ac:dyDescent="0.35">
      <c r="A74" s="56"/>
      <c r="B74" s="57"/>
      <c r="C74" s="58"/>
      <c r="D74" s="112"/>
      <c r="E74" s="149">
        <v>67</v>
      </c>
      <c r="F74" s="150"/>
    </row>
    <row r="75" spans="1:6" x14ac:dyDescent="0.35">
      <c r="A75" s="56"/>
      <c r="B75" s="57"/>
      <c r="C75" s="58"/>
      <c r="D75" s="112"/>
      <c r="E75" s="149">
        <v>68</v>
      </c>
      <c r="F75" s="150"/>
    </row>
    <row r="76" spans="1:6" x14ac:dyDescent="0.35">
      <c r="A76" s="56"/>
      <c r="B76" s="57"/>
      <c r="C76" s="58"/>
      <c r="D76" s="112"/>
      <c r="E76" s="149">
        <v>69</v>
      </c>
      <c r="F76" s="150"/>
    </row>
    <row r="77" spans="1:6" x14ac:dyDescent="0.35">
      <c r="A77" s="56"/>
      <c r="B77" s="57"/>
      <c r="C77" s="58"/>
      <c r="D77" s="112"/>
      <c r="E77" s="149">
        <v>70</v>
      </c>
      <c r="F77" s="150"/>
    </row>
    <row r="78" spans="1:6" x14ac:dyDescent="0.35">
      <c r="A78" s="56"/>
      <c r="B78" s="57"/>
      <c r="C78" s="58"/>
      <c r="D78" s="112"/>
      <c r="E78" s="149">
        <v>71</v>
      </c>
      <c r="F78" s="150"/>
    </row>
    <row r="79" spans="1:6" x14ac:dyDescent="0.35">
      <c r="A79" s="56"/>
      <c r="B79" s="57"/>
      <c r="C79" s="58"/>
      <c r="D79" s="112"/>
      <c r="E79" s="149">
        <v>72</v>
      </c>
      <c r="F79" s="150"/>
    </row>
    <row r="80" spans="1:6" x14ac:dyDescent="0.35">
      <c r="A80" s="56"/>
      <c r="B80" s="57"/>
      <c r="C80" s="58"/>
      <c r="D80" s="112"/>
      <c r="E80" s="149">
        <v>73</v>
      </c>
      <c r="F80" s="150"/>
    </row>
    <row r="81" spans="1:6" x14ac:dyDescent="0.35">
      <c r="A81" s="56"/>
      <c r="B81" s="57"/>
      <c r="C81" s="58"/>
      <c r="D81" s="112"/>
      <c r="E81" s="149">
        <v>74</v>
      </c>
      <c r="F81" s="150"/>
    </row>
    <row r="82" spans="1:6" ht="13.15" thickBot="1" x14ac:dyDescent="0.4">
      <c r="A82" s="59"/>
      <c r="B82" s="60"/>
      <c r="C82" s="61"/>
      <c r="D82" s="113"/>
      <c r="E82" s="149">
        <v>75</v>
      </c>
      <c r="F82" s="150" t="s">
        <v>76</v>
      </c>
    </row>
    <row r="83" spans="1:6" ht="13.15" thickBot="1" x14ac:dyDescent="0.4"/>
    <row r="84" spans="1:6" ht="13.15" thickBot="1" x14ac:dyDescent="0.4">
      <c r="A84" s="139" t="s">
        <v>84</v>
      </c>
    </row>
    <row r="85" spans="1:6" x14ac:dyDescent="0.35">
      <c r="A85" s="82" t="s">
        <v>6</v>
      </c>
    </row>
    <row r="86" spans="1:6" ht="13.15" thickBot="1" x14ac:dyDescent="0.4">
      <c r="A86" s="81" t="s">
        <v>7</v>
      </c>
    </row>
    <row r="87" spans="1:6" ht="13.15" thickBot="1" x14ac:dyDescent="0.4">
      <c r="A87" s="64"/>
    </row>
    <row r="88" spans="1:6" ht="13.15" thickBot="1" x14ac:dyDescent="0.4">
      <c r="A88" s="140" t="s">
        <v>98</v>
      </c>
    </row>
    <row r="89" spans="1:6" x14ac:dyDescent="0.35">
      <c r="A89" s="114" t="s">
        <v>93</v>
      </c>
    </row>
    <row r="90" spans="1:6" x14ac:dyDescent="0.35">
      <c r="A90" s="115" t="s">
        <v>94</v>
      </c>
    </row>
    <row r="91" spans="1:6" ht="13.15" thickBot="1" x14ac:dyDescent="0.4">
      <c r="A91" s="116" t="s">
        <v>95</v>
      </c>
    </row>
    <row r="92" spans="1:6" ht="13.15" thickBot="1" x14ac:dyDescent="0.4">
      <c r="A92" s="64"/>
    </row>
    <row r="93" spans="1:6" x14ac:dyDescent="0.35">
      <c r="A93" s="283" t="s">
        <v>112</v>
      </c>
      <c r="B93" s="284"/>
      <c r="C93" s="285"/>
    </row>
    <row r="94" spans="1:6" ht="13.5" thickBot="1" x14ac:dyDescent="0.4">
      <c r="A94" s="135" t="s">
        <v>105</v>
      </c>
      <c r="B94" s="136" t="s">
        <v>505</v>
      </c>
      <c r="C94" s="137" t="s">
        <v>111</v>
      </c>
    </row>
    <row r="95" spans="1:6" x14ac:dyDescent="0.35">
      <c r="A95" s="132" t="s">
        <v>106</v>
      </c>
      <c r="B95" s="134" t="s">
        <v>503</v>
      </c>
      <c r="C95" s="133" t="s">
        <v>93</v>
      </c>
    </row>
    <row r="96" spans="1:6" x14ac:dyDescent="0.35">
      <c r="A96" s="128" t="s">
        <v>107</v>
      </c>
      <c r="B96" s="127" t="s">
        <v>504</v>
      </c>
      <c r="C96" s="129" t="s">
        <v>95</v>
      </c>
    </row>
    <row r="97" spans="1:3" x14ac:dyDescent="0.35">
      <c r="A97" s="128" t="s">
        <v>109</v>
      </c>
      <c r="B97" s="127" t="s">
        <v>506</v>
      </c>
      <c r="C97" s="129" t="s">
        <v>94</v>
      </c>
    </row>
    <row r="98" spans="1:3" ht="13.15" thickBot="1" x14ac:dyDescent="0.4">
      <c r="A98" s="130" t="s">
        <v>108</v>
      </c>
      <c r="B98" s="138" t="s">
        <v>507</v>
      </c>
      <c r="C98" s="131" t="s">
        <v>93</v>
      </c>
    </row>
    <row r="99" spans="1:3" ht="13.15" thickBot="1" x14ac:dyDescent="0.4">
      <c r="A99" s="64"/>
    </row>
    <row r="100" spans="1:3" ht="13.15" x14ac:dyDescent="0.35">
      <c r="A100" s="141" t="s">
        <v>77</v>
      </c>
      <c r="B100" s="75"/>
    </row>
    <row r="101" spans="1:3" ht="13.5" thickBot="1" x14ac:dyDescent="0.4">
      <c r="A101" s="76" t="s">
        <v>78</v>
      </c>
      <c r="B101" s="77" t="s">
        <v>79</v>
      </c>
    </row>
    <row r="102" spans="1:3" x14ac:dyDescent="0.35">
      <c r="A102" s="73" t="s">
        <v>11</v>
      </c>
      <c r="B102" s="74" t="s">
        <v>33</v>
      </c>
    </row>
    <row r="103" spans="1:3" x14ac:dyDescent="0.35">
      <c r="A103" s="65" t="s">
        <v>13</v>
      </c>
      <c r="B103" s="66" t="s">
        <v>58</v>
      </c>
    </row>
    <row r="104" spans="1:3" x14ac:dyDescent="0.35">
      <c r="A104" s="65" t="s">
        <v>24</v>
      </c>
      <c r="B104" s="67" t="s">
        <v>110</v>
      </c>
    </row>
    <row r="105" spans="1:3" x14ac:dyDescent="0.35">
      <c r="A105" s="65" t="s">
        <v>12</v>
      </c>
      <c r="B105" s="66" t="s">
        <v>34</v>
      </c>
    </row>
    <row r="106" spans="1:3" x14ac:dyDescent="0.35">
      <c r="A106" s="65" t="s">
        <v>14</v>
      </c>
      <c r="B106" s="66" t="s">
        <v>35</v>
      </c>
    </row>
    <row r="107" spans="1:3" x14ac:dyDescent="0.35">
      <c r="A107" s="65" t="s">
        <v>15</v>
      </c>
      <c r="B107" s="66" t="s">
        <v>36</v>
      </c>
    </row>
    <row r="108" spans="1:3" x14ac:dyDescent="0.35">
      <c r="A108" s="65" t="s">
        <v>23</v>
      </c>
      <c r="B108" s="66" t="s">
        <v>73</v>
      </c>
    </row>
    <row r="109" spans="1:3" x14ac:dyDescent="0.35">
      <c r="A109" s="65" t="s">
        <v>16</v>
      </c>
      <c r="B109" s="67" t="s">
        <v>68</v>
      </c>
    </row>
    <row r="110" spans="1:3" x14ac:dyDescent="0.35">
      <c r="A110" s="65" t="s">
        <v>17</v>
      </c>
      <c r="B110" s="66" t="s">
        <v>37</v>
      </c>
    </row>
    <row r="111" spans="1:3" x14ac:dyDescent="0.35">
      <c r="A111" s="65" t="s">
        <v>18</v>
      </c>
      <c r="B111" s="66" t="s">
        <v>38</v>
      </c>
    </row>
    <row r="112" spans="1:3" x14ac:dyDescent="0.35">
      <c r="A112" s="68" t="s">
        <v>60</v>
      </c>
      <c r="B112" s="67" t="s">
        <v>61</v>
      </c>
    </row>
    <row r="113" spans="1:2" x14ac:dyDescent="0.35">
      <c r="A113" s="65" t="s">
        <v>19</v>
      </c>
      <c r="B113" s="66" t="s">
        <v>39</v>
      </c>
    </row>
    <row r="114" spans="1:2" x14ac:dyDescent="0.35">
      <c r="A114" s="65" t="s">
        <v>25</v>
      </c>
      <c r="B114" s="66" t="s">
        <v>40</v>
      </c>
    </row>
    <row r="115" spans="1:2" x14ac:dyDescent="0.35">
      <c r="A115" s="65" t="s">
        <v>26</v>
      </c>
      <c r="B115" s="66" t="s">
        <v>62</v>
      </c>
    </row>
    <row r="116" spans="1:2" x14ac:dyDescent="0.35">
      <c r="A116" s="65" t="s">
        <v>20</v>
      </c>
      <c r="B116" s="66" t="s">
        <v>41</v>
      </c>
    </row>
    <row r="117" spans="1:2" x14ac:dyDescent="0.35">
      <c r="A117" s="65" t="s">
        <v>21</v>
      </c>
      <c r="B117" s="66" t="s">
        <v>42</v>
      </c>
    </row>
    <row r="118" spans="1:2" x14ac:dyDescent="0.35">
      <c r="A118" s="65" t="s">
        <v>43</v>
      </c>
      <c r="B118" s="66" t="s">
        <v>44</v>
      </c>
    </row>
    <row r="119" spans="1:2" x14ac:dyDescent="0.35">
      <c r="A119" s="69" t="s">
        <v>22</v>
      </c>
      <c r="B119" s="70" t="s">
        <v>45</v>
      </c>
    </row>
    <row r="120" spans="1:2" x14ac:dyDescent="0.35">
      <c r="A120" s="72" t="s">
        <v>80</v>
      </c>
      <c r="B120" s="78" t="s">
        <v>83</v>
      </c>
    </row>
    <row r="121" spans="1:2" x14ac:dyDescent="0.35">
      <c r="A121" s="72" t="s">
        <v>81</v>
      </c>
      <c r="B121" s="78" t="s">
        <v>83</v>
      </c>
    </row>
    <row r="122" spans="1:2" x14ac:dyDescent="0.35">
      <c r="A122" s="72" t="s">
        <v>82</v>
      </c>
      <c r="B122" s="78" t="s">
        <v>83</v>
      </c>
    </row>
    <row r="123" spans="1:2" ht="13.15" thickBot="1" x14ac:dyDescent="0.4">
      <c r="A123" s="71" t="s">
        <v>87</v>
      </c>
      <c r="B123" s="84" t="s">
        <v>88</v>
      </c>
    </row>
    <row r="124" spans="1:2" ht="13.15" thickBot="1" x14ac:dyDescent="0.4"/>
    <row r="125" spans="1:2" ht="13.15" thickBot="1" x14ac:dyDescent="0.4">
      <c r="A125" s="139" t="s">
        <v>561</v>
      </c>
    </row>
    <row r="126" spans="1:2" x14ac:dyDescent="0.35">
      <c r="A126" s="79" t="s">
        <v>86</v>
      </c>
    </row>
    <row r="127" spans="1:2" x14ac:dyDescent="0.35">
      <c r="A127" s="82" t="s">
        <v>555</v>
      </c>
    </row>
    <row r="128" spans="1:2" x14ac:dyDescent="0.35">
      <c r="A128" s="80" t="s">
        <v>556</v>
      </c>
    </row>
    <row r="129" spans="1:1" x14ac:dyDescent="0.35">
      <c r="A129" s="80" t="s">
        <v>557</v>
      </c>
    </row>
    <row r="130" spans="1:1" x14ac:dyDescent="0.35">
      <c r="A130" s="80" t="s">
        <v>558</v>
      </c>
    </row>
    <row r="131" spans="1:1" x14ac:dyDescent="0.35">
      <c r="A131" s="80" t="s">
        <v>559</v>
      </c>
    </row>
    <row r="132" spans="1:1" x14ac:dyDescent="0.35">
      <c r="A132" s="80" t="s">
        <v>560</v>
      </c>
    </row>
    <row r="133" spans="1:1" x14ac:dyDescent="0.35">
      <c r="A133" s="80" t="s">
        <v>30</v>
      </c>
    </row>
    <row r="134" spans="1:1" ht="13.15" thickBot="1" x14ac:dyDescent="0.4">
      <c r="A134" s="81" t="s">
        <v>31</v>
      </c>
    </row>
    <row r="135" spans="1:1" ht="13.15" thickBot="1" x14ac:dyDescent="0.4"/>
    <row r="136" spans="1:1" ht="13.15" thickBot="1" x14ac:dyDescent="0.4">
      <c r="A136" s="139" t="s">
        <v>562</v>
      </c>
    </row>
    <row r="137" spans="1:1" x14ac:dyDescent="0.35">
      <c r="A137" s="82" t="s">
        <v>86</v>
      </c>
    </row>
    <row r="138" spans="1:1" x14ac:dyDescent="0.35">
      <c r="A138" s="82" t="s">
        <v>563</v>
      </c>
    </row>
    <row r="139" spans="1:1" x14ac:dyDescent="0.35">
      <c r="A139" s="80" t="s">
        <v>564</v>
      </c>
    </row>
    <row r="140" spans="1:1" x14ac:dyDescent="0.35">
      <c r="A140" s="80" t="s">
        <v>565</v>
      </c>
    </row>
    <row r="141" spans="1:1" x14ac:dyDescent="0.35">
      <c r="A141" s="80" t="s">
        <v>566</v>
      </c>
    </row>
    <row r="142" spans="1:1" x14ac:dyDescent="0.35">
      <c r="A142" s="80" t="s">
        <v>567</v>
      </c>
    </row>
    <row r="143" spans="1:1" x14ac:dyDescent="0.35">
      <c r="A143" s="80" t="s">
        <v>568</v>
      </c>
    </row>
    <row r="144" spans="1:1" x14ac:dyDescent="0.35">
      <c r="A144" s="80" t="s">
        <v>30</v>
      </c>
    </row>
    <row r="145" spans="1:1" ht="13.15" thickBot="1" x14ac:dyDescent="0.4">
      <c r="A145" s="81" t="s">
        <v>31</v>
      </c>
    </row>
  </sheetData>
  <sortState xmlns:xlrd2="http://schemas.microsoft.com/office/spreadsheetml/2017/richdata2" ref="A94:B97">
    <sortCondition ref="A94"/>
  </sortState>
  <mergeCells count="3">
    <mergeCell ref="F2:F7"/>
    <mergeCell ref="E2:E7"/>
    <mergeCell ref="A93:C93"/>
  </mergeCells>
  <dataValidations count="1">
    <dataValidation type="list" allowBlank="1" showInputMessage="1" showErrorMessage="1" sqref="C8:C82" xr:uid="{00000000-0002-0000-0200-000000000000}">
      <formula1>Disziplin_Abk</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2"/>
  <sheetViews>
    <sheetView topLeftCell="A66" workbookViewId="0">
      <selection activeCell="E92" sqref="E92"/>
    </sheetView>
  </sheetViews>
  <sheetFormatPr baseColWidth="10" defaultColWidth="11.46484375" defaultRowHeight="14.25" x14ac:dyDescent="0.45"/>
  <cols>
    <col min="1" max="1" width="7.33203125" style="151" bestFit="1" customWidth="1"/>
    <col min="2" max="2" width="8.46484375" style="151" bestFit="1" customWidth="1"/>
    <col min="3" max="3" width="7.796875" style="151" bestFit="1" customWidth="1"/>
    <col min="4" max="4" width="27.46484375" style="151" bestFit="1" customWidth="1"/>
    <col min="5" max="5" width="18.46484375" style="151" bestFit="1" customWidth="1"/>
    <col min="6" max="6" width="22.796875" style="151" bestFit="1" customWidth="1"/>
    <col min="7" max="16384" width="11.46484375" style="151"/>
  </cols>
  <sheetData>
    <row r="1" spans="1:9" ht="14.65" thickBot="1" x14ac:dyDescent="0.5">
      <c r="A1" s="178" t="s">
        <v>122</v>
      </c>
      <c r="B1" s="178" t="s">
        <v>123</v>
      </c>
      <c r="C1" s="178" t="s">
        <v>124</v>
      </c>
      <c r="D1" s="178" t="s">
        <v>125</v>
      </c>
      <c r="E1" s="178" t="s">
        <v>126</v>
      </c>
      <c r="F1" s="179" t="s">
        <v>127</v>
      </c>
      <c r="H1" s="166" t="s">
        <v>499</v>
      </c>
      <c r="I1" s="167">
        <v>43245</v>
      </c>
    </row>
    <row r="2" spans="1:9" ht="14.65" thickTop="1" x14ac:dyDescent="0.45">
      <c r="A2" s="180" t="s">
        <v>128</v>
      </c>
      <c r="B2" s="180" t="s">
        <v>129</v>
      </c>
      <c r="C2" s="181">
        <v>1844</v>
      </c>
      <c r="D2" s="180" t="s">
        <v>130</v>
      </c>
      <c r="E2" s="180" t="s">
        <v>131</v>
      </c>
      <c r="F2" s="182" t="s">
        <v>132</v>
      </c>
      <c r="H2" s="168" t="s">
        <v>500</v>
      </c>
      <c r="I2" s="168"/>
    </row>
    <row r="3" spans="1:9" x14ac:dyDescent="0.45">
      <c r="A3" s="183" t="s">
        <v>128</v>
      </c>
      <c r="B3" s="183" t="s">
        <v>129</v>
      </c>
      <c r="C3" s="184">
        <v>1860</v>
      </c>
      <c r="D3" s="183" t="s">
        <v>133</v>
      </c>
      <c r="E3" s="183" t="s">
        <v>134</v>
      </c>
      <c r="F3" s="185" t="s">
        <v>135</v>
      </c>
    </row>
    <row r="4" spans="1:9" x14ac:dyDescent="0.45">
      <c r="A4" s="180" t="s">
        <v>128</v>
      </c>
      <c r="B4" s="180" t="s">
        <v>129</v>
      </c>
      <c r="C4" s="180" t="s">
        <v>136</v>
      </c>
      <c r="D4" s="180" t="s">
        <v>137</v>
      </c>
      <c r="E4" s="180" t="s">
        <v>138</v>
      </c>
      <c r="F4" s="182" t="s">
        <v>139</v>
      </c>
    </row>
    <row r="5" spans="1:9" x14ac:dyDescent="0.45">
      <c r="A5" s="183" t="s">
        <v>128</v>
      </c>
      <c r="B5" s="183" t="s">
        <v>129</v>
      </c>
      <c r="C5" s="183" t="s">
        <v>140</v>
      </c>
      <c r="D5" s="183" t="s">
        <v>141</v>
      </c>
      <c r="E5" s="183" t="s">
        <v>142</v>
      </c>
      <c r="F5" s="185"/>
    </row>
    <row r="6" spans="1:9" x14ac:dyDescent="0.45">
      <c r="A6" s="180" t="s">
        <v>128</v>
      </c>
      <c r="B6" s="180" t="s">
        <v>129</v>
      </c>
      <c r="C6" s="180" t="s">
        <v>143</v>
      </c>
      <c r="D6" s="180" t="s">
        <v>144</v>
      </c>
      <c r="E6" s="180" t="s">
        <v>145</v>
      </c>
      <c r="F6" s="182" t="s">
        <v>146</v>
      </c>
    </row>
    <row r="7" spans="1:9" x14ac:dyDescent="0.45">
      <c r="A7" s="183" t="s">
        <v>128</v>
      </c>
      <c r="B7" s="183" t="s">
        <v>129</v>
      </c>
      <c r="C7" s="183" t="s">
        <v>147</v>
      </c>
      <c r="D7" s="183" t="s">
        <v>148</v>
      </c>
      <c r="E7" s="183" t="s">
        <v>149</v>
      </c>
      <c r="F7" s="185" t="s">
        <v>150</v>
      </c>
    </row>
    <row r="8" spans="1:9" x14ac:dyDescent="0.45">
      <c r="A8" s="180" t="s">
        <v>128</v>
      </c>
      <c r="B8" s="180" t="s">
        <v>129</v>
      </c>
      <c r="C8" s="180" t="s">
        <v>151</v>
      </c>
      <c r="D8" s="180" t="s">
        <v>152</v>
      </c>
      <c r="E8" s="180" t="s">
        <v>153</v>
      </c>
      <c r="F8" s="182" t="s">
        <v>139</v>
      </c>
    </row>
    <row r="9" spans="1:9" x14ac:dyDescent="0.45">
      <c r="A9" s="183" t="s">
        <v>128</v>
      </c>
      <c r="B9" s="183" t="s">
        <v>129</v>
      </c>
      <c r="C9" s="183" t="s">
        <v>154</v>
      </c>
      <c r="D9" s="183" t="s">
        <v>155</v>
      </c>
      <c r="E9" s="183" t="s">
        <v>156</v>
      </c>
      <c r="F9" s="185"/>
    </row>
    <row r="10" spans="1:9" x14ac:dyDescent="0.45">
      <c r="A10" s="180" t="s">
        <v>128</v>
      </c>
      <c r="B10" s="180" t="s">
        <v>129</v>
      </c>
      <c r="C10" s="180" t="s">
        <v>157</v>
      </c>
      <c r="D10" s="180" t="s">
        <v>158</v>
      </c>
      <c r="E10" s="180" t="s">
        <v>159</v>
      </c>
      <c r="F10" s="182" t="s">
        <v>139</v>
      </c>
    </row>
    <row r="11" spans="1:9" x14ac:dyDescent="0.45">
      <c r="A11" s="183" t="s">
        <v>128</v>
      </c>
      <c r="B11" s="183" t="s">
        <v>129</v>
      </c>
      <c r="C11" s="183" t="s">
        <v>160</v>
      </c>
      <c r="D11" s="183" t="s">
        <v>161</v>
      </c>
      <c r="E11" s="183" t="s">
        <v>162</v>
      </c>
      <c r="F11" s="185"/>
    </row>
    <row r="12" spans="1:9" x14ac:dyDescent="0.45">
      <c r="A12" s="180" t="s">
        <v>128</v>
      </c>
      <c r="B12" s="180" t="s">
        <v>129</v>
      </c>
      <c r="C12" s="180" t="s">
        <v>163</v>
      </c>
      <c r="D12" s="180" t="s">
        <v>164</v>
      </c>
      <c r="E12" s="180" t="s">
        <v>134</v>
      </c>
      <c r="F12" s="182" t="s">
        <v>135</v>
      </c>
    </row>
    <row r="13" spans="1:9" x14ac:dyDescent="0.45">
      <c r="A13" s="183" t="s">
        <v>128</v>
      </c>
      <c r="B13" s="183" t="s">
        <v>129</v>
      </c>
      <c r="C13" s="183" t="s">
        <v>165</v>
      </c>
      <c r="D13" s="183" t="s">
        <v>166</v>
      </c>
      <c r="E13" s="183" t="s">
        <v>167</v>
      </c>
      <c r="F13" s="185" t="s">
        <v>135</v>
      </c>
    </row>
    <row r="14" spans="1:9" x14ac:dyDescent="0.45">
      <c r="A14" s="180" t="s">
        <v>128</v>
      </c>
      <c r="B14" s="180" t="s">
        <v>129</v>
      </c>
      <c r="C14" s="180" t="s">
        <v>168</v>
      </c>
      <c r="D14" s="180" t="s">
        <v>169</v>
      </c>
      <c r="E14" s="180" t="s">
        <v>170</v>
      </c>
      <c r="F14" s="182"/>
    </row>
    <row r="15" spans="1:9" x14ac:dyDescent="0.45">
      <c r="A15" s="183" t="s">
        <v>128</v>
      </c>
      <c r="B15" s="183" t="s">
        <v>129</v>
      </c>
      <c r="C15" s="183" t="s">
        <v>171</v>
      </c>
      <c r="D15" s="183" t="s">
        <v>172</v>
      </c>
      <c r="E15" s="183" t="s">
        <v>173</v>
      </c>
      <c r="F15" s="185"/>
    </row>
    <row r="16" spans="1:9" x14ac:dyDescent="0.45">
      <c r="A16" s="180" t="s">
        <v>128</v>
      </c>
      <c r="B16" s="180" t="s">
        <v>129</v>
      </c>
      <c r="C16" s="180" t="s">
        <v>174</v>
      </c>
      <c r="D16" s="180" t="s">
        <v>175</v>
      </c>
      <c r="E16" s="180" t="s">
        <v>176</v>
      </c>
      <c r="F16" s="182"/>
    </row>
    <row r="17" spans="1:6" x14ac:dyDescent="0.45">
      <c r="A17" s="183" t="s">
        <v>128</v>
      </c>
      <c r="B17" s="183" t="s">
        <v>129</v>
      </c>
      <c r="C17" s="183" t="s">
        <v>177</v>
      </c>
      <c r="D17" s="183" t="s">
        <v>178</v>
      </c>
      <c r="E17" s="183" t="s">
        <v>179</v>
      </c>
      <c r="F17" s="185" t="s">
        <v>139</v>
      </c>
    </row>
    <row r="18" spans="1:6" x14ac:dyDescent="0.45">
      <c r="A18" s="180" t="s">
        <v>128</v>
      </c>
      <c r="B18" s="180" t="s">
        <v>129</v>
      </c>
      <c r="C18" s="180" t="s">
        <v>180</v>
      </c>
      <c r="D18" s="180" t="s">
        <v>181</v>
      </c>
      <c r="E18" s="180" t="s">
        <v>182</v>
      </c>
      <c r="F18" s="182"/>
    </row>
    <row r="19" spans="1:6" x14ac:dyDescent="0.45">
      <c r="A19" s="183" t="s">
        <v>128</v>
      </c>
      <c r="B19" s="183" t="s">
        <v>129</v>
      </c>
      <c r="C19" s="183" t="s">
        <v>183</v>
      </c>
      <c r="D19" s="183" t="s">
        <v>184</v>
      </c>
      <c r="E19" s="183" t="s">
        <v>185</v>
      </c>
      <c r="F19" s="185" t="s">
        <v>186</v>
      </c>
    </row>
    <row r="20" spans="1:6" x14ac:dyDescent="0.45">
      <c r="A20" s="180" t="s">
        <v>128</v>
      </c>
      <c r="B20" s="180" t="s">
        <v>129</v>
      </c>
      <c r="C20" s="180" t="s">
        <v>187</v>
      </c>
      <c r="D20" s="180" t="s">
        <v>188</v>
      </c>
      <c r="E20" s="180" t="s">
        <v>189</v>
      </c>
      <c r="F20" s="182"/>
    </row>
    <row r="21" spans="1:6" x14ac:dyDescent="0.45">
      <c r="A21" s="183" t="s">
        <v>128</v>
      </c>
      <c r="B21" s="183" t="s">
        <v>129</v>
      </c>
      <c r="C21" s="183" t="s">
        <v>190</v>
      </c>
      <c r="D21" s="183" t="s">
        <v>191</v>
      </c>
      <c r="E21" s="183" t="s">
        <v>179</v>
      </c>
      <c r="F21" s="185" t="s">
        <v>139</v>
      </c>
    </row>
    <row r="22" spans="1:6" x14ac:dyDescent="0.45">
      <c r="A22" s="180" t="s">
        <v>128</v>
      </c>
      <c r="B22" s="180" t="s">
        <v>129</v>
      </c>
      <c r="C22" s="180" t="s">
        <v>192</v>
      </c>
      <c r="D22" s="180" t="s">
        <v>193</v>
      </c>
      <c r="E22" s="180" t="s">
        <v>194</v>
      </c>
      <c r="F22" s="182"/>
    </row>
    <row r="23" spans="1:6" x14ac:dyDescent="0.45">
      <c r="A23" s="183" t="s">
        <v>128</v>
      </c>
      <c r="B23" s="183" t="s">
        <v>129</v>
      </c>
      <c r="C23" s="183" t="s">
        <v>195</v>
      </c>
      <c r="D23" s="183" t="s">
        <v>196</v>
      </c>
      <c r="E23" s="183" t="s">
        <v>138</v>
      </c>
      <c r="F23" s="185"/>
    </row>
    <row r="24" spans="1:6" x14ac:dyDescent="0.45">
      <c r="A24" s="180" t="s">
        <v>128</v>
      </c>
      <c r="B24" s="180" t="s">
        <v>129</v>
      </c>
      <c r="C24" s="180" t="s">
        <v>197</v>
      </c>
      <c r="D24" s="180" t="s">
        <v>198</v>
      </c>
      <c r="E24" s="180" t="s">
        <v>199</v>
      </c>
      <c r="F24" s="182"/>
    </row>
    <row r="25" spans="1:6" x14ac:dyDescent="0.45">
      <c r="A25" s="183" t="s">
        <v>128</v>
      </c>
      <c r="B25" s="183" t="s">
        <v>129</v>
      </c>
      <c r="C25" s="183" t="s">
        <v>200</v>
      </c>
      <c r="D25" s="183" t="s">
        <v>201</v>
      </c>
      <c r="E25" s="183" t="s">
        <v>202</v>
      </c>
      <c r="F25" s="185"/>
    </row>
    <row r="26" spans="1:6" x14ac:dyDescent="0.45">
      <c r="A26" s="180" t="s">
        <v>128</v>
      </c>
      <c r="B26" s="180" t="s">
        <v>129</v>
      </c>
      <c r="C26" s="180" t="s">
        <v>203</v>
      </c>
      <c r="D26" s="180" t="s">
        <v>204</v>
      </c>
      <c r="E26" s="180" t="s">
        <v>205</v>
      </c>
      <c r="F26" s="182" t="s">
        <v>206</v>
      </c>
    </row>
    <row r="27" spans="1:6" x14ac:dyDescent="0.45">
      <c r="A27" s="183" t="s">
        <v>128</v>
      </c>
      <c r="B27" s="183" t="s">
        <v>129</v>
      </c>
      <c r="C27" s="183" t="s">
        <v>207</v>
      </c>
      <c r="D27" s="183" t="s">
        <v>208</v>
      </c>
      <c r="E27" s="183" t="s">
        <v>145</v>
      </c>
      <c r="F27" s="185"/>
    </row>
    <row r="28" spans="1:6" x14ac:dyDescent="0.45">
      <c r="A28" s="180" t="s">
        <v>128</v>
      </c>
      <c r="B28" s="180" t="s">
        <v>129</v>
      </c>
      <c r="C28" s="180" t="s">
        <v>209</v>
      </c>
      <c r="D28" s="180" t="s">
        <v>210</v>
      </c>
      <c r="E28" s="180" t="s">
        <v>211</v>
      </c>
      <c r="F28" s="182"/>
    </row>
    <row r="29" spans="1:6" x14ac:dyDescent="0.45">
      <c r="A29" s="183" t="s">
        <v>128</v>
      </c>
      <c r="B29" s="183" t="s">
        <v>129</v>
      </c>
      <c r="C29" s="183" t="s">
        <v>212</v>
      </c>
      <c r="D29" s="183" t="s">
        <v>213</v>
      </c>
      <c r="E29" s="183" t="s">
        <v>214</v>
      </c>
      <c r="F29" s="185"/>
    </row>
    <row r="30" spans="1:6" x14ac:dyDescent="0.45">
      <c r="A30" s="180" t="s">
        <v>128</v>
      </c>
      <c r="B30" s="180" t="s">
        <v>129</v>
      </c>
      <c r="C30" s="180" t="s">
        <v>215</v>
      </c>
      <c r="D30" s="180" t="s">
        <v>216</v>
      </c>
      <c r="E30" s="180" t="s">
        <v>217</v>
      </c>
      <c r="F30" s="182"/>
    </row>
    <row r="31" spans="1:6" x14ac:dyDescent="0.45">
      <c r="A31" s="183" t="s">
        <v>128</v>
      </c>
      <c r="B31" s="183" t="s">
        <v>129</v>
      </c>
      <c r="C31" s="183" t="s">
        <v>218</v>
      </c>
      <c r="D31" s="183" t="s">
        <v>219</v>
      </c>
      <c r="E31" s="183" t="s">
        <v>214</v>
      </c>
      <c r="F31" s="185"/>
    </row>
    <row r="32" spans="1:6" x14ac:dyDescent="0.45">
      <c r="A32" s="180" t="s">
        <v>128</v>
      </c>
      <c r="B32" s="180" t="s">
        <v>129</v>
      </c>
      <c r="C32" s="180" t="s">
        <v>220</v>
      </c>
      <c r="D32" s="180" t="s">
        <v>221</v>
      </c>
      <c r="E32" s="180" t="s">
        <v>222</v>
      </c>
      <c r="F32" s="182" t="s">
        <v>139</v>
      </c>
    </row>
    <row r="33" spans="1:6" x14ac:dyDescent="0.45">
      <c r="A33" s="183" t="s">
        <v>128</v>
      </c>
      <c r="B33" s="183" t="s">
        <v>129</v>
      </c>
      <c r="C33" s="183" t="s">
        <v>223</v>
      </c>
      <c r="D33" s="183" t="s">
        <v>224</v>
      </c>
      <c r="E33" s="183" t="s">
        <v>225</v>
      </c>
      <c r="F33" s="185"/>
    </row>
    <row r="34" spans="1:6" x14ac:dyDescent="0.45">
      <c r="A34" s="180" t="s">
        <v>128</v>
      </c>
      <c r="B34" s="180" t="s">
        <v>129</v>
      </c>
      <c r="C34" s="180" t="s">
        <v>226</v>
      </c>
      <c r="D34" s="180" t="s">
        <v>227</v>
      </c>
      <c r="E34" s="180" t="s">
        <v>228</v>
      </c>
      <c r="F34" s="182"/>
    </row>
    <row r="35" spans="1:6" x14ac:dyDescent="0.45">
      <c r="A35" s="183" t="s">
        <v>128</v>
      </c>
      <c r="B35" s="183" t="s">
        <v>129</v>
      </c>
      <c r="C35" s="183" t="s">
        <v>229</v>
      </c>
      <c r="D35" s="183" t="s">
        <v>230</v>
      </c>
      <c r="E35" s="183" t="s">
        <v>231</v>
      </c>
      <c r="F35" s="185"/>
    </row>
    <row r="36" spans="1:6" x14ac:dyDescent="0.45">
      <c r="A36" s="180" t="s">
        <v>128</v>
      </c>
      <c r="B36" s="180" t="s">
        <v>129</v>
      </c>
      <c r="C36" s="180" t="s">
        <v>232</v>
      </c>
      <c r="D36" s="180" t="s">
        <v>233</v>
      </c>
      <c r="E36" s="180" t="s">
        <v>167</v>
      </c>
      <c r="F36" s="182" t="s">
        <v>135</v>
      </c>
    </row>
    <row r="37" spans="1:6" x14ac:dyDescent="0.45">
      <c r="A37" s="183" t="s">
        <v>128</v>
      </c>
      <c r="B37" s="183" t="s">
        <v>129</v>
      </c>
      <c r="C37" s="183" t="s">
        <v>234</v>
      </c>
      <c r="D37" s="183" t="s">
        <v>235</v>
      </c>
      <c r="E37" s="183" t="s">
        <v>236</v>
      </c>
      <c r="F37" s="185"/>
    </row>
    <row r="38" spans="1:6" x14ac:dyDescent="0.45">
      <c r="A38" s="180" t="s">
        <v>128</v>
      </c>
      <c r="B38" s="180" t="s">
        <v>129</v>
      </c>
      <c r="C38" s="180" t="s">
        <v>237</v>
      </c>
      <c r="D38" s="180" t="s">
        <v>238</v>
      </c>
      <c r="E38" s="180" t="s">
        <v>239</v>
      </c>
      <c r="F38" s="182"/>
    </row>
    <row r="39" spans="1:6" x14ac:dyDescent="0.45">
      <c r="A39" s="183" t="s">
        <v>128</v>
      </c>
      <c r="B39" s="183" t="s">
        <v>129</v>
      </c>
      <c r="C39" s="183" t="s">
        <v>240</v>
      </c>
      <c r="D39" s="183" t="s">
        <v>241</v>
      </c>
      <c r="E39" s="183" t="s">
        <v>239</v>
      </c>
      <c r="F39" s="185"/>
    </row>
    <row r="40" spans="1:6" x14ac:dyDescent="0.45">
      <c r="A40" s="180" t="s">
        <v>128</v>
      </c>
      <c r="B40" s="180" t="s">
        <v>129</v>
      </c>
      <c r="C40" s="180" t="s">
        <v>242</v>
      </c>
      <c r="D40" s="180" t="s">
        <v>243</v>
      </c>
      <c r="E40" s="180" t="s">
        <v>244</v>
      </c>
      <c r="F40" s="182"/>
    </row>
    <row r="41" spans="1:6" x14ac:dyDescent="0.45">
      <c r="A41" s="183" t="s">
        <v>128</v>
      </c>
      <c r="B41" s="183" t="s">
        <v>129</v>
      </c>
      <c r="C41" s="183" t="s">
        <v>245</v>
      </c>
      <c r="D41" s="183" t="s">
        <v>246</v>
      </c>
      <c r="E41" s="183" t="s">
        <v>247</v>
      </c>
      <c r="F41" s="185"/>
    </row>
    <row r="42" spans="1:6" x14ac:dyDescent="0.45">
      <c r="A42" s="180" t="s">
        <v>128</v>
      </c>
      <c r="B42" s="180" t="s">
        <v>129</v>
      </c>
      <c r="C42" s="180" t="s">
        <v>248</v>
      </c>
      <c r="D42" s="180" t="s">
        <v>249</v>
      </c>
      <c r="E42" s="180" t="s">
        <v>250</v>
      </c>
      <c r="F42" s="182"/>
    </row>
    <row r="43" spans="1:6" x14ac:dyDescent="0.45">
      <c r="A43" s="183" t="s">
        <v>128</v>
      </c>
      <c r="B43" s="183" t="s">
        <v>129</v>
      </c>
      <c r="C43" s="183" t="s">
        <v>251</v>
      </c>
      <c r="D43" s="183" t="s">
        <v>252</v>
      </c>
      <c r="E43" s="183" t="s">
        <v>253</v>
      </c>
      <c r="F43" s="185"/>
    </row>
    <row r="44" spans="1:6" x14ac:dyDescent="0.45">
      <c r="A44" s="180" t="s">
        <v>128</v>
      </c>
      <c r="B44" s="180" t="s">
        <v>129</v>
      </c>
      <c r="C44" s="180" t="s">
        <v>254</v>
      </c>
      <c r="D44" s="180" t="s">
        <v>249</v>
      </c>
      <c r="E44" s="180" t="s">
        <v>250</v>
      </c>
      <c r="F44" s="182"/>
    </row>
    <row r="45" spans="1:6" x14ac:dyDescent="0.45">
      <c r="A45" s="183" t="s">
        <v>128</v>
      </c>
      <c r="B45" s="183" t="s">
        <v>129</v>
      </c>
      <c r="C45" s="183" t="s">
        <v>255</v>
      </c>
      <c r="D45" s="183" t="s">
        <v>256</v>
      </c>
      <c r="E45" s="183" t="s">
        <v>257</v>
      </c>
      <c r="F45" s="185"/>
    </row>
    <row r="46" spans="1:6" x14ac:dyDescent="0.45">
      <c r="A46" s="180" t="s">
        <v>128</v>
      </c>
      <c r="B46" s="180" t="s">
        <v>129</v>
      </c>
      <c r="C46" s="180" t="s">
        <v>258</v>
      </c>
      <c r="D46" s="180" t="s">
        <v>259</v>
      </c>
      <c r="E46" s="180" t="s">
        <v>260</v>
      </c>
      <c r="F46" s="182" t="s">
        <v>186</v>
      </c>
    </row>
    <row r="47" spans="1:6" x14ac:dyDescent="0.45">
      <c r="A47" s="183" t="s">
        <v>128</v>
      </c>
      <c r="B47" s="183" t="s">
        <v>129</v>
      </c>
      <c r="C47" s="183" t="s">
        <v>261</v>
      </c>
      <c r="D47" s="183" t="s">
        <v>262</v>
      </c>
      <c r="E47" s="183" t="s">
        <v>263</v>
      </c>
      <c r="F47" s="185"/>
    </row>
    <row r="48" spans="1:6" x14ac:dyDescent="0.45">
      <c r="A48" s="180" t="s">
        <v>128</v>
      </c>
      <c r="B48" s="180" t="s">
        <v>129</v>
      </c>
      <c r="C48" s="180" t="s">
        <v>264</v>
      </c>
      <c r="D48" s="180" t="s">
        <v>265</v>
      </c>
      <c r="E48" s="180" t="s">
        <v>266</v>
      </c>
      <c r="F48" s="182" t="s">
        <v>267</v>
      </c>
    </row>
    <row r="49" spans="1:6" x14ac:dyDescent="0.45">
      <c r="A49" s="183" t="s">
        <v>128</v>
      </c>
      <c r="B49" s="183" t="s">
        <v>129</v>
      </c>
      <c r="C49" s="183" t="s">
        <v>268</v>
      </c>
      <c r="D49" s="183" t="s">
        <v>269</v>
      </c>
      <c r="E49" s="183" t="s">
        <v>270</v>
      </c>
      <c r="F49" s="185"/>
    </row>
    <row r="50" spans="1:6" x14ac:dyDescent="0.45">
      <c r="A50" s="180" t="s">
        <v>128</v>
      </c>
      <c r="B50" s="180" t="s">
        <v>129</v>
      </c>
      <c r="C50" s="180" t="s">
        <v>271</v>
      </c>
      <c r="D50" s="180" t="s">
        <v>272</v>
      </c>
      <c r="E50" s="180" t="s">
        <v>228</v>
      </c>
      <c r="F50" s="182"/>
    </row>
    <row r="51" spans="1:6" x14ac:dyDescent="0.45">
      <c r="A51" s="183" t="s">
        <v>128</v>
      </c>
      <c r="B51" s="183" t="s">
        <v>129</v>
      </c>
      <c r="C51" s="183" t="s">
        <v>273</v>
      </c>
      <c r="D51" s="183" t="s">
        <v>274</v>
      </c>
      <c r="E51" s="183" t="s">
        <v>275</v>
      </c>
      <c r="F51" s="185"/>
    </row>
    <row r="52" spans="1:6" x14ac:dyDescent="0.45">
      <c r="A52" s="180" t="s">
        <v>128</v>
      </c>
      <c r="B52" s="180" t="s">
        <v>129</v>
      </c>
      <c r="C52" s="180" t="s">
        <v>276</v>
      </c>
      <c r="D52" s="180" t="s">
        <v>277</v>
      </c>
      <c r="E52" s="180" t="s">
        <v>278</v>
      </c>
      <c r="F52" s="182"/>
    </row>
    <row r="53" spans="1:6" x14ac:dyDescent="0.45">
      <c r="A53" s="183" t="s">
        <v>128</v>
      </c>
      <c r="B53" s="183" t="s">
        <v>129</v>
      </c>
      <c r="C53" s="183" t="s">
        <v>279</v>
      </c>
      <c r="D53" s="183" t="s">
        <v>274</v>
      </c>
      <c r="E53" s="183" t="s">
        <v>275</v>
      </c>
      <c r="F53" s="185"/>
    </row>
    <row r="54" spans="1:6" x14ac:dyDescent="0.45">
      <c r="A54" s="180" t="s">
        <v>128</v>
      </c>
      <c r="B54" s="180" t="s">
        <v>129</v>
      </c>
      <c r="C54" s="180" t="s">
        <v>280</v>
      </c>
      <c r="D54" s="180" t="s">
        <v>281</v>
      </c>
      <c r="E54" s="180" t="s">
        <v>282</v>
      </c>
      <c r="F54" s="182"/>
    </row>
    <row r="55" spans="1:6" x14ac:dyDescent="0.45">
      <c r="A55" s="183" t="s">
        <v>128</v>
      </c>
      <c r="B55" s="183" t="s">
        <v>129</v>
      </c>
      <c r="C55" s="183" t="s">
        <v>283</v>
      </c>
      <c r="D55" s="183" t="s">
        <v>284</v>
      </c>
      <c r="E55" s="183" t="s">
        <v>285</v>
      </c>
      <c r="F55" s="185"/>
    </row>
    <row r="56" spans="1:6" x14ac:dyDescent="0.45">
      <c r="A56" s="180" t="s">
        <v>128</v>
      </c>
      <c r="B56" s="180" t="s">
        <v>129</v>
      </c>
      <c r="C56" s="180" t="s">
        <v>286</v>
      </c>
      <c r="D56" s="180" t="s">
        <v>284</v>
      </c>
      <c r="E56" s="180" t="s">
        <v>285</v>
      </c>
      <c r="F56" s="182"/>
    </row>
    <row r="57" spans="1:6" x14ac:dyDescent="0.45">
      <c r="A57" s="183" t="s">
        <v>128</v>
      </c>
      <c r="B57" s="183" t="s">
        <v>129</v>
      </c>
      <c r="C57" s="183" t="s">
        <v>287</v>
      </c>
      <c r="D57" s="183" t="s">
        <v>288</v>
      </c>
      <c r="E57" s="183" t="s">
        <v>289</v>
      </c>
      <c r="F57" s="185"/>
    </row>
    <row r="58" spans="1:6" x14ac:dyDescent="0.45">
      <c r="A58" s="180" t="s">
        <v>128</v>
      </c>
      <c r="B58" s="180" t="s">
        <v>129</v>
      </c>
      <c r="C58" s="180" t="s">
        <v>290</v>
      </c>
      <c r="D58" s="180" t="s">
        <v>291</v>
      </c>
      <c r="E58" s="180" t="s">
        <v>292</v>
      </c>
      <c r="F58" s="182"/>
    </row>
    <row r="59" spans="1:6" x14ac:dyDescent="0.45">
      <c r="A59" s="183" t="s">
        <v>128</v>
      </c>
      <c r="B59" s="183" t="s">
        <v>129</v>
      </c>
      <c r="C59" s="183" t="s">
        <v>293</v>
      </c>
      <c r="D59" s="183" t="s">
        <v>294</v>
      </c>
      <c r="E59" s="183" t="s">
        <v>295</v>
      </c>
      <c r="F59" s="185"/>
    </row>
    <row r="60" spans="1:6" x14ac:dyDescent="0.45">
      <c r="A60" s="180" t="s">
        <v>128</v>
      </c>
      <c r="B60" s="180" t="s">
        <v>129</v>
      </c>
      <c r="C60" s="180" t="s">
        <v>296</v>
      </c>
      <c r="D60" s="180" t="s">
        <v>297</v>
      </c>
      <c r="E60" s="180" t="s">
        <v>298</v>
      </c>
      <c r="F60" s="182"/>
    </row>
    <row r="61" spans="1:6" x14ac:dyDescent="0.45">
      <c r="A61" s="183" t="s">
        <v>128</v>
      </c>
      <c r="B61" s="183" t="s">
        <v>129</v>
      </c>
      <c r="C61" s="183" t="s">
        <v>299</v>
      </c>
      <c r="D61" s="183" t="s">
        <v>300</v>
      </c>
      <c r="E61" s="183" t="s">
        <v>301</v>
      </c>
      <c r="F61" s="185"/>
    </row>
    <row r="62" spans="1:6" x14ac:dyDescent="0.45">
      <c r="A62" s="180" t="s">
        <v>128</v>
      </c>
      <c r="B62" s="180" t="s">
        <v>129</v>
      </c>
      <c r="C62" s="180" t="s">
        <v>302</v>
      </c>
      <c r="D62" s="180" t="s">
        <v>303</v>
      </c>
      <c r="E62" s="180" t="s">
        <v>239</v>
      </c>
      <c r="F62" s="182" t="s">
        <v>150</v>
      </c>
    </row>
    <row r="63" spans="1:6" x14ac:dyDescent="0.45">
      <c r="A63" s="183" t="s">
        <v>128</v>
      </c>
      <c r="B63" s="183" t="s">
        <v>129</v>
      </c>
      <c r="C63" s="183" t="s">
        <v>304</v>
      </c>
      <c r="D63" s="183" t="s">
        <v>305</v>
      </c>
      <c r="E63" s="183" t="s">
        <v>306</v>
      </c>
      <c r="F63" s="185"/>
    </row>
    <row r="64" spans="1:6" x14ac:dyDescent="0.45">
      <c r="A64" s="180" t="s">
        <v>128</v>
      </c>
      <c r="B64" s="180" t="s">
        <v>129</v>
      </c>
      <c r="C64" s="180" t="s">
        <v>307</v>
      </c>
      <c r="D64" s="180" t="s">
        <v>308</v>
      </c>
      <c r="E64" s="180" t="s">
        <v>253</v>
      </c>
      <c r="F64" s="182" t="s">
        <v>309</v>
      </c>
    </row>
    <row r="65" spans="1:6" x14ac:dyDescent="0.45">
      <c r="A65" s="183" t="s">
        <v>128</v>
      </c>
      <c r="B65" s="183" t="s">
        <v>129</v>
      </c>
      <c r="C65" s="183" t="s">
        <v>310</v>
      </c>
      <c r="D65" s="183" t="s">
        <v>311</v>
      </c>
      <c r="E65" s="183" t="s">
        <v>312</v>
      </c>
      <c r="F65" s="185"/>
    </row>
    <row r="66" spans="1:6" x14ac:dyDescent="0.45">
      <c r="A66" s="180" t="s">
        <v>128</v>
      </c>
      <c r="B66" s="180" t="s">
        <v>129</v>
      </c>
      <c r="C66" s="180" t="s">
        <v>313</v>
      </c>
      <c r="D66" s="180" t="s">
        <v>314</v>
      </c>
      <c r="E66" s="180" t="s">
        <v>315</v>
      </c>
      <c r="F66" s="182"/>
    </row>
    <row r="67" spans="1:6" x14ac:dyDescent="0.45">
      <c r="A67" s="183" t="s">
        <v>128</v>
      </c>
      <c r="B67" s="183" t="s">
        <v>129</v>
      </c>
      <c r="C67" s="183" t="s">
        <v>316</v>
      </c>
      <c r="D67" s="183" t="s">
        <v>317</v>
      </c>
      <c r="E67" s="183" t="s">
        <v>318</v>
      </c>
      <c r="F67" s="185" t="s">
        <v>309</v>
      </c>
    </row>
    <row r="68" spans="1:6" x14ac:dyDescent="0.45">
      <c r="A68" s="180" t="s">
        <v>128</v>
      </c>
      <c r="B68" s="180" t="s">
        <v>129</v>
      </c>
      <c r="C68" s="180" t="s">
        <v>319</v>
      </c>
      <c r="D68" s="180" t="s">
        <v>320</v>
      </c>
      <c r="E68" s="180" t="s">
        <v>321</v>
      </c>
      <c r="F68" s="182"/>
    </row>
    <row r="69" spans="1:6" x14ac:dyDescent="0.45">
      <c r="A69" s="183" t="s">
        <v>128</v>
      </c>
      <c r="B69" s="183" t="s">
        <v>129</v>
      </c>
      <c r="C69" s="183" t="s">
        <v>322</v>
      </c>
      <c r="D69" s="183" t="s">
        <v>323</v>
      </c>
      <c r="E69" s="183" t="s">
        <v>324</v>
      </c>
      <c r="F69" s="185" t="s">
        <v>325</v>
      </c>
    </row>
    <row r="70" spans="1:6" x14ac:dyDescent="0.45">
      <c r="A70" s="180" t="s">
        <v>128</v>
      </c>
      <c r="B70" s="180" t="s">
        <v>129</v>
      </c>
      <c r="C70" s="180" t="s">
        <v>326</v>
      </c>
      <c r="D70" s="180" t="s">
        <v>327</v>
      </c>
      <c r="E70" s="180" t="s">
        <v>306</v>
      </c>
      <c r="F70" s="182"/>
    </row>
    <row r="71" spans="1:6" x14ac:dyDescent="0.45">
      <c r="A71" s="183" t="s">
        <v>128</v>
      </c>
      <c r="B71" s="183" t="s">
        <v>129</v>
      </c>
      <c r="C71" s="183" t="s">
        <v>328</v>
      </c>
      <c r="D71" s="183" t="s">
        <v>329</v>
      </c>
      <c r="E71" s="183" t="s">
        <v>330</v>
      </c>
      <c r="F71" s="185"/>
    </row>
    <row r="72" spans="1:6" x14ac:dyDescent="0.45">
      <c r="A72" s="180" t="s">
        <v>128</v>
      </c>
      <c r="B72" s="180" t="s">
        <v>129</v>
      </c>
      <c r="C72" s="180" t="s">
        <v>331</v>
      </c>
      <c r="D72" s="180" t="s">
        <v>332</v>
      </c>
      <c r="E72" s="180" t="s">
        <v>333</v>
      </c>
      <c r="F72" s="182"/>
    </row>
    <row r="73" spans="1:6" x14ac:dyDescent="0.45">
      <c r="A73" s="183" t="s">
        <v>128</v>
      </c>
      <c r="B73" s="183" t="s">
        <v>129</v>
      </c>
      <c r="C73" s="183" t="s">
        <v>334</v>
      </c>
      <c r="D73" s="183" t="s">
        <v>335</v>
      </c>
      <c r="E73" s="183" t="s">
        <v>336</v>
      </c>
      <c r="F73" s="185"/>
    </row>
    <row r="74" spans="1:6" x14ac:dyDescent="0.45">
      <c r="A74" s="180" t="s">
        <v>128</v>
      </c>
      <c r="B74" s="180" t="s">
        <v>129</v>
      </c>
      <c r="C74" s="180" t="s">
        <v>337</v>
      </c>
      <c r="D74" s="180" t="s">
        <v>338</v>
      </c>
      <c r="E74" s="180" t="s">
        <v>339</v>
      </c>
      <c r="F74" s="182"/>
    </row>
    <row r="75" spans="1:6" x14ac:dyDescent="0.45">
      <c r="A75" s="183" t="s">
        <v>128</v>
      </c>
      <c r="B75" s="183" t="s">
        <v>129</v>
      </c>
      <c r="C75" s="183" t="s">
        <v>340</v>
      </c>
      <c r="D75" s="183" t="s">
        <v>341</v>
      </c>
      <c r="E75" s="183" t="s">
        <v>342</v>
      </c>
      <c r="F75" s="185"/>
    </row>
    <row r="76" spans="1:6" x14ac:dyDescent="0.45">
      <c r="A76" s="180" t="s">
        <v>128</v>
      </c>
      <c r="B76" s="180" t="s">
        <v>129</v>
      </c>
      <c r="C76" s="180" t="s">
        <v>343</v>
      </c>
      <c r="D76" s="180" t="s">
        <v>344</v>
      </c>
      <c r="E76" s="180" t="s">
        <v>345</v>
      </c>
      <c r="F76" s="182"/>
    </row>
    <row r="77" spans="1:6" x14ac:dyDescent="0.45">
      <c r="A77" s="183" t="s">
        <v>128</v>
      </c>
      <c r="B77" s="183" t="s">
        <v>129</v>
      </c>
      <c r="C77" s="183" t="s">
        <v>346</v>
      </c>
      <c r="D77" s="183" t="s">
        <v>347</v>
      </c>
      <c r="E77" s="183" t="s">
        <v>348</v>
      </c>
      <c r="F77" s="185"/>
    </row>
    <row r="78" spans="1:6" x14ac:dyDescent="0.45">
      <c r="A78" s="180" t="s">
        <v>128</v>
      </c>
      <c r="B78" s="180" t="s">
        <v>129</v>
      </c>
      <c r="C78" s="180" t="s">
        <v>349</v>
      </c>
      <c r="D78" s="180" t="s">
        <v>350</v>
      </c>
      <c r="E78" s="180" t="s">
        <v>351</v>
      </c>
      <c r="F78" s="182" t="s">
        <v>309</v>
      </c>
    </row>
    <row r="79" spans="1:6" x14ac:dyDescent="0.45">
      <c r="A79" s="183" t="s">
        <v>128</v>
      </c>
      <c r="B79" s="183" t="s">
        <v>129</v>
      </c>
      <c r="C79" s="183" t="s">
        <v>352</v>
      </c>
      <c r="D79" s="183" t="s">
        <v>353</v>
      </c>
      <c r="E79" s="183" t="s">
        <v>354</v>
      </c>
      <c r="F79" s="185" t="s">
        <v>309</v>
      </c>
    </row>
    <row r="80" spans="1:6" x14ac:dyDescent="0.45">
      <c r="A80" s="180" t="s">
        <v>128</v>
      </c>
      <c r="B80" s="180" t="s">
        <v>129</v>
      </c>
      <c r="C80" s="180" t="s">
        <v>355</v>
      </c>
      <c r="D80" s="180" t="s">
        <v>356</v>
      </c>
      <c r="E80" s="180" t="s">
        <v>357</v>
      </c>
      <c r="F80" s="182"/>
    </row>
    <row r="81" spans="1:6" x14ac:dyDescent="0.45">
      <c r="A81" s="183" t="s">
        <v>128</v>
      </c>
      <c r="B81" s="183" t="s">
        <v>129</v>
      </c>
      <c r="C81" s="183" t="s">
        <v>358</v>
      </c>
      <c r="D81" s="183" t="s">
        <v>359</v>
      </c>
      <c r="E81" s="183" t="s">
        <v>360</v>
      </c>
      <c r="F81" s="185"/>
    </row>
    <row r="82" spans="1:6" x14ac:dyDescent="0.45">
      <c r="A82" s="180" t="s">
        <v>128</v>
      </c>
      <c r="B82" s="180" t="s">
        <v>129</v>
      </c>
      <c r="C82" s="180" t="s">
        <v>361</v>
      </c>
      <c r="D82" s="180" t="s">
        <v>362</v>
      </c>
      <c r="E82" s="180" t="s">
        <v>363</v>
      </c>
      <c r="F82" s="182" t="s">
        <v>186</v>
      </c>
    </row>
    <row r="83" spans="1:6" x14ac:dyDescent="0.45">
      <c r="A83" s="183" t="s">
        <v>128</v>
      </c>
      <c r="B83" s="183" t="s">
        <v>129</v>
      </c>
      <c r="C83" s="183" t="s">
        <v>364</v>
      </c>
      <c r="D83" s="183" t="s">
        <v>281</v>
      </c>
      <c r="E83" s="183" t="s">
        <v>282</v>
      </c>
      <c r="F83" s="185"/>
    </row>
    <row r="84" spans="1:6" x14ac:dyDescent="0.45">
      <c r="A84" s="180" t="s">
        <v>128</v>
      </c>
      <c r="B84" s="180" t="s">
        <v>129</v>
      </c>
      <c r="C84" s="180" t="s">
        <v>365</v>
      </c>
      <c r="D84" s="180" t="s">
        <v>366</v>
      </c>
      <c r="E84" s="180" t="s">
        <v>367</v>
      </c>
      <c r="F84" s="182" t="s">
        <v>309</v>
      </c>
    </row>
    <row r="85" spans="1:6" x14ac:dyDescent="0.45">
      <c r="A85" s="183" t="s">
        <v>128</v>
      </c>
      <c r="B85" s="183" t="s">
        <v>129</v>
      </c>
      <c r="C85" s="183" t="s">
        <v>368</v>
      </c>
      <c r="D85" s="183" t="s">
        <v>369</v>
      </c>
      <c r="E85" s="183" t="s">
        <v>370</v>
      </c>
      <c r="F85" s="185" t="s">
        <v>206</v>
      </c>
    </row>
    <row r="86" spans="1:6" x14ac:dyDescent="0.45">
      <c r="A86" s="180" t="s">
        <v>128</v>
      </c>
      <c r="B86" s="180" t="s">
        <v>129</v>
      </c>
      <c r="C86" s="180" t="s">
        <v>371</v>
      </c>
      <c r="D86" s="180" t="s">
        <v>372</v>
      </c>
      <c r="E86" s="180" t="s">
        <v>373</v>
      </c>
      <c r="F86" s="182"/>
    </row>
    <row r="87" spans="1:6" x14ac:dyDescent="0.45">
      <c r="A87" s="183" t="s">
        <v>128</v>
      </c>
      <c r="B87" s="183" t="s">
        <v>129</v>
      </c>
      <c r="C87" s="183" t="s">
        <v>374</v>
      </c>
      <c r="D87" s="183" t="s">
        <v>375</v>
      </c>
      <c r="E87" s="183" t="s">
        <v>376</v>
      </c>
      <c r="F87" s="185" t="s">
        <v>309</v>
      </c>
    </row>
    <row r="88" spans="1:6" x14ac:dyDescent="0.45">
      <c r="A88" s="180" t="s">
        <v>128</v>
      </c>
      <c r="B88" s="180" t="s">
        <v>129</v>
      </c>
      <c r="C88" s="180" t="s">
        <v>377</v>
      </c>
      <c r="D88" s="180" t="s">
        <v>378</v>
      </c>
      <c r="E88" s="180" t="s">
        <v>379</v>
      </c>
      <c r="F88" s="182"/>
    </row>
    <row r="89" spans="1:6" x14ac:dyDescent="0.45">
      <c r="A89" s="183" t="s">
        <v>128</v>
      </c>
      <c r="B89" s="183" t="s">
        <v>129</v>
      </c>
      <c r="C89" s="183" t="s">
        <v>380</v>
      </c>
      <c r="D89" s="183" t="s">
        <v>381</v>
      </c>
      <c r="E89" s="183" t="s">
        <v>382</v>
      </c>
      <c r="F89" s="185"/>
    </row>
    <row r="90" spans="1:6" x14ac:dyDescent="0.45">
      <c r="A90" s="180" t="s">
        <v>128</v>
      </c>
      <c r="B90" s="180" t="s">
        <v>129</v>
      </c>
      <c r="C90" s="180" t="s">
        <v>383</v>
      </c>
      <c r="D90" s="180" t="s">
        <v>384</v>
      </c>
      <c r="E90" s="180" t="s">
        <v>385</v>
      </c>
      <c r="F90" s="182" t="s">
        <v>139</v>
      </c>
    </row>
    <row r="91" spans="1:6" x14ac:dyDescent="0.45">
      <c r="A91" s="183" t="s">
        <v>128</v>
      </c>
      <c r="B91" s="183" t="s">
        <v>129</v>
      </c>
      <c r="C91" s="183" t="s">
        <v>386</v>
      </c>
      <c r="D91" s="183" t="s">
        <v>387</v>
      </c>
      <c r="E91" s="183" t="s">
        <v>388</v>
      </c>
      <c r="F91" s="185" t="s">
        <v>309</v>
      </c>
    </row>
    <row r="92" spans="1:6" x14ac:dyDescent="0.45">
      <c r="A92" s="180" t="s">
        <v>128</v>
      </c>
      <c r="B92" s="180" t="s">
        <v>129</v>
      </c>
      <c r="C92" s="180" t="s">
        <v>389</v>
      </c>
      <c r="D92" s="180" t="s">
        <v>390</v>
      </c>
      <c r="E92" s="180" t="s">
        <v>263</v>
      </c>
      <c r="F92" s="182" t="s">
        <v>391</v>
      </c>
    </row>
    <row r="93" spans="1:6" x14ac:dyDescent="0.45">
      <c r="A93" s="183" t="s">
        <v>128</v>
      </c>
      <c r="B93" s="183" t="s">
        <v>129</v>
      </c>
      <c r="C93" s="183" t="s">
        <v>392</v>
      </c>
      <c r="D93" s="183" t="s">
        <v>393</v>
      </c>
      <c r="E93" s="183" t="s">
        <v>263</v>
      </c>
      <c r="F93" s="185"/>
    </row>
    <row r="94" spans="1:6" x14ac:dyDescent="0.45">
      <c r="A94" s="180" t="s">
        <v>128</v>
      </c>
      <c r="B94" s="180" t="s">
        <v>129</v>
      </c>
      <c r="C94" s="180" t="s">
        <v>394</v>
      </c>
      <c r="D94" s="180" t="s">
        <v>395</v>
      </c>
      <c r="E94" s="180" t="s">
        <v>396</v>
      </c>
      <c r="F94" s="182"/>
    </row>
    <row r="95" spans="1:6" x14ac:dyDescent="0.45">
      <c r="A95" s="183" t="s">
        <v>128</v>
      </c>
      <c r="B95" s="183" t="s">
        <v>129</v>
      </c>
      <c r="C95" s="183" t="s">
        <v>397</v>
      </c>
      <c r="D95" s="183" t="s">
        <v>398</v>
      </c>
      <c r="E95" s="183" t="s">
        <v>399</v>
      </c>
      <c r="F95" s="185" t="s">
        <v>391</v>
      </c>
    </row>
    <row r="96" spans="1:6" x14ac:dyDescent="0.45">
      <c r="A96" s="180" t="s">
        <v>128</v>
      </c>
      <c r="B96" s="180" t="s">
        <v>129</v>
      </c>
      <c r="C96" s="180" t="s">
        <v>400</v>
      </c>
      <c r="D96" s="180" t="s">
        <v>401</v>
      </c>
      <c r="E96" s="180" t="s">
        <v>396</v>
      </c>
      <c r="F96" s="182"/>
    </row>
    <row r="97" spans="1:6" x14ac:dyDescent="0.45">
      <c r="A97" s="183" t="s">
        <v>128</v>
      </c>
      <c r="B97" s="183" t="s">
        <v>129</v>
      </c>
      <c r="C97" s="183" t="s">
        <v>402</v>
      </c>
      <c r="D97" s="183" t="s">
        <v>403</v>
      </c>
      <c r="E97" s="183" t="s">
        <v>404</v>
      </c>
      <c r="F97" s="185" t="s">
        <v>309</v>
      </c>
    </row>
    <row r="98" spans="1:6" x14ac:dyDescent="0.45">
      <c r="A98" s="180" t="s">
        <v>128</v>
      </c>
      <c r="B98" s="180" t="s">
        <v>129</v>
      </c>
      <c r="C98" s="180" t="s">
        <v>405</v>
      </c>
      <c r="D98" s="180" t="s">
        <v>406</v>
      </c>
      <c r="E98" s="180" t="s">
        <v>202</v>
      </c>
      <c r="F98" s="182"/>
    </row>
    <row r="99" spans="1:6" x14ac:dyDescent="0.45">
      <c r="A99" s="183" t="s">
        <v>128</v>
      </c>
      <c r="B99" s="183" t="s">
        <v>129</v>
      </c>
      <c r="C99" s="183" t="s">
        <v>407</v>
      </c>
      <c r="D99" s="183" t="s">
        <v>408</v>
      </c>
      <c r="E99" s="183" t="s">
        <v>409</v>
      </c>
      <c r="F99" s="185" t="s">
        <v>410</v>
      </c>
    </row>
    <row r="100" spans="1:6" x14ac:dyDescent="0.45">
      <c r="A100" s="180" t="s">
        <v>128</v>
      </c>
      <c r="B100" s="180" t="s">
        <v>129</v>
      </c>
      <c r="C100" s="180" t="s">
        <v>411</v>
      </c>
      <c r="D100" s="180" t="s">
        <v>408</v>
      </c>
      <c r="E100" s="180" t="s">
        <v>409</v>
      </c>
      <c r="F100" s="182" t="s">
        <v>410</v>
      </c>
    </row>
    <row r="101" spans="1:6" x14ac:dyDescent="0.45">
      <c r="A101" s="183" t="s">
        <v>128</v>
      </c>
      <c r="B101" s="183" t="s">
        <v>129</v>
      </c>
      <c r="C101" s="183" t="s">
        <v>412</v>
      </c>
      <c r="D101" s="183" t="s">
        <v>413</v>
      </c>
      <c r="E101" s="183" t="s">
        <v>330</v>
      </c>
      <c r="F101" s="185" t="s">
        <v>410</v>
      </c>
    </row>
    <row r="102" spans="1:6" x14ac:dyDescent="0.45">
      <c r="A102" s="180" t="s">
        <v>128</v>
      </c>
      <c r="B102" s="180" t="s">
        <v>129</v>
      </c>
      <c r="C102" s="180" t="s">
        <v>414</v>
      </c>
      <c r="D102" s="180" t="s">
        <v>415</v>
      </c>
      <c r="E102" s="180" t="s">
        <v>416</v>
      </c>
      <c r="F102" s="182" t="s">
        <v>410</v>
      </c>
    </row>
    <row r="103" spans="1:6" x14ac:dyDescent="0.45">
      <c r="A103" s="183" t="s">
        <v>128</v>
      </c>
      <c r="B103" s="183" t="s">
        <v>129</v>
      </c>
      <c r="C103" s="183" t="s">
        <v>417</v>
      </c>
      <c r="D103" s="183" t="s">
        <v>418</v>
      </c>
      <c r="E103" s="183" t="s">
        <v>419</v>
      </c>
      <c r="F103" s="185" t="s">
        <v>139</v>
      </c>
    </row>
    <row r="104" spans="1:6" x14ac:dyDescent="0.45">
      <c r="A104" s="180" t="s">
        <v>128</v>
      </c>
      <c r="B104" s="180" t="s">
        <v>129</v>
      </c>
      <c r="C104" s="180" t="s">
        <v>420</v>
      </c>
      <c r="D104" s="180" t="s">
        <v>421</v>
      </c>
      <c r="E104" s="180" t="s">
        <v>422</v>
      </c>
      <c r="F104" s="182"/>
    </row>
    <row r="105" spans="1:6" x14ac:dyDescent="0.45">
      <c r="A105" s="183" t="s">
        <v>128</v>
      </c>
      <c r="B105" s="183" t="s">
        <v>129</v>
      </c>
      <c r="C105" s="183" t="s">
        <v>423</v>
      </c>
      <c r="D105" s="183" t="s">
        <v>424</v>
      </c>
      <c r="E105" s="183" t="s">
        <v>228</v>
      </c>
      <c r="F105" s="185" t="s">
        <v>425</v>
      </c>
    </row>
    <row r="106" spans="1:6" x14ac:dyDescent="0.45">
      <c r="A106" s="180" t="s">
        <v>128</v>
      </c>
      <c r="B106" s="180" t="s">
        <v>129</v>
      </c>
      <c r="C106" s="180" t="s">
        <v>426</v>
      </c>
      <c r="D106" s="180" t="s">
        <v>427</v>
      </c>
      <c r="E106" s="180" t="s">
        <v>428</v>
      </c>
      <c r="F106" s="182"/>
    </row>
    <row r="107" spans="1:6" x14ac:dyDescent="0.45">
      <c r="A107" s="183" t="s">
        <v>128</v>
      </c>
      <c r="B107" s="183" t="s">
        <v>129</v>
      </c>
      <c r="C107" s="183" t="s">
        <v>429</v>
      </c>
      <c r="D107" s="183" t="s">
        <v>430</v>
      </c>
      <c r="E107" s="183" t="s">
        <v>292</v>
      </c>
      <c r="F107" s="185" t="s">
        <v>425</v>
      </c>
    </row>
    <row r="108" spans="1:6" x14ac:dyDescent="0.45">
      <c r="A108" s="180" t="s">
        <v>128</v>
      </c>
      <c r="B108" s="180" t="s">
        <v>129</v>
      </c>
      <c r="C108" s="180" t="s">
        <v>429</v>
      </c>
      <c r="D108" s="180" t="s">
        <v>430</v>
      </c>
      <c r="E108" s="180" t="s">
        <v>292</v>
      </c>
      <c r="F108" s="182" t="s">
        <v>425</v>
      </c>
    </row>
    <row r="109" spans="1:6" x14ac:dyDescent="0.45">
      <c r="A109" s="183" t="s">
        <v>128</v>
      </c>
      <c r="B109" s="183" t="s">
        <v>129</v>
      </c>
      <c r="C109" s="183" t="s">
        <v>431</v>
      </c>
      <c r="D109" s="183" t="s">
        <v>432</v>
      </c>
      <c r="E109" s="183" t="s">
        <v>433</v>
      </c>
      <c r="F109" s="185" t="s">
        <v>139</v>
      </c>
    </row>
    <row r="110" spans="1:6" x14ac:dyDescent="0.45">
      <c r="A110" s="180" t="s">
        <v>128</v>
      </c>
      <c r="B110" s="180" t="s">
        <v>129</v>
      </c>
      <c r="C110" s="180" t="s">
        <v>434</v>
      </c>
      <c r="D110" s="180" t="s">
        <v>435</v>
      </c>
      <c r="E110" s="180" t="s">
        <v>436</v>
      </c>
      <c r="F110" s="182" t="s">
        <v>206</v>
      </c>
    </row>
    <row r="111" spans="1:6" x14ac:dyDescent="0.45">
      <c r="A111" s="183" t="s">
        <v>128</v>
      </c>
      <c r="B111" s="183" t="s">
        <v>129</v>
      </c>
      <c r="C111" s="183" t="s">
        <v>437</v>
      </c>
      <c r="D111" s="183" t="s">
        <v>435</v>
      </c>
      <c r="E111" s="183" t="s">
        <v>436</v>
      </c>
      <c r="F111" s="185"/>
    </row>
    <row r="112" spans="1:6" x14ac:dyDescent="0.45">
      <c r="A112" s="180" t="s">
        <v>128</v>
      </c>
      <c r="B112" s="180" t="s">
        <v>129</v>
      </c>
      <c r="C112" s="180" t="s">
        <v>438</v>
      </c>
      <c r="D112" s="180" t="s">
        <v>439</v>
      </c>
      <c r="E112" s="180" t="s">
        <v>440</v>
      </c>
      <c r="F112" s="182" t="s">
        <v>186</v>
      </c>
    </row>
    <row r="113" spans="1:6" x14ac:dyDescent="0.45">
      <c r="A113" s="183" t="s">
        <v>128</v>
      </c>
      <c r="B113" s="183" t="s">
        <v>129</v>
      </c>
      <c r="C113" s="183" t="s">
        <v>441</v>
      </c>
      <c r="D113" s="183" t="s">
        <v>442</v>
      </c>
      <c r="E113" s="183" t="s">
        <v>443</v>
      </c>
      <c r="F113" s="185" t="s">
        <v>139</v>
      </c>
    </row>
    <row r="114" spans="1:6" x14ac:dyDescent="0.45">
      <c r="A114" s="180" t="s">
        <v>128</v>
      </c>
      <c r="B114" s="180" t="s">
        <v>129</v>
      </c>
      <c r="C114" s="180" t="s">
        <v>444</v>
      </c>
      <c r="D114" s="180" t="s">
        <v>445</v>
      </c>
      <c r="E114" s="180" t="s">
        <v>446</v>
      </c>
      <c r="F114" s="182" t="s">
        <v>186</v>
      </c>
    </row>
    <row r="115" spans="1:6" x14ac:dyDescent="0.45">
      <c r="A115" s="183" t="s">
        <v>128</v>
      </c>
      <c r="B115" s="183" t="s">
        <v>129</v>
      </c>
      <c r="C115" s="183" t="s">
        <v>447</v>
      </c>
      <c r="D115" s="183" t="s">
        <v>448</v>
      </c>
      <c r="E115" s="183" t="s">
        <v>440</v>
      </c>
      <c r="F115" s="185" t="s">
        <v>186</v>
      </c>
    </row>
    <row r="116" spans="1:6" x14ac:dyDescent="0.45">
      <c r="A116" s="180" t="s">
        <v>128</v>
      </c>
      <c r="B116" s="180" t="s">
        <v>129</v>
      </c>
      <c r="C116" s="180" t="s">
        <v>449</v>
      </c>
      <c r="D116" s="180" t="s">
        <v>450</v>
      </c>
      <c r="E116" s="180" t="s">
        <v>451</v>
      </c>
      <c r="F116" s="182" t="s">
        <v>186</v>
      </c>
    </row>
    <row r="117" spans="1:6" x14ac:dyDescent="0.45">
      <c r="A117" s="183" t="s">
        <v>128</v>
      </c>
      <c r="B117" s="183" t="s">
        <v>129</v>
      </c>
      <c r="C117" s="183" t="s">
        <v>452</v>
      </c>
      <c r="D117" s="183" t="s">
        <v>453</v>
      </c>
      <c r="E117" s="183" t="s">
        <v>454</v>
      </c>
      <c r="F117" s="185" t="s">
        <v>455</v>
      </c>
    </row>
    <row r="118" spans="1:6" x14ac:dyDescent="0.45">
      <c r="A118" s="180" t="s">
        <v>128</v>
      </c>
      <c r="B118" s="180" t="s">
        <v>129</v>
      </c>
      <c r="C118" s="180" t="s">
        <v>456</v>
      </c>
      <c r="D118" s="180" t="s">
        <v>457</v>
      </c>
      <c r="E118" s="180" t="s">
        <v>458</v>
      </c>
      <c r="F118" s="182" t="s">
        <v>206</v>
      </c>
    </row>
    <row r="119" spans="1:6" x14ac:dyDescent="0.45">
      <c r="A119" s="183" t="s">
        <v>128</v>
      </c>
      <c r="B119" s="183" t="s">
        <v>129</v>
      </c>
      <c r="C119" s="183" t="s">
        <v>397</v>
      </c>
      <c r="D119" s="183" t="s">
        <v>459</v>
      </c>
      <c r="E119" s="183" t="s">
        <v>460</v>
      </c>
      <c r="F119" s="185" t="s">
        <v>391</v>
      </c>
    </row>
    <row r="120" spans="1:6" x14ac:dyDescent="0.45">
      <c r="A120" s="180" t="s">
        <v>128</v>
      </c>
      <c r="B120" s="180" t="s">
        <v>129</v>
      </c>
      <c r="C120" s="180" t="s">
        <v>461</v>
      </c>
      <c r="D120" s="180" t="s">
        <v>462</v>
      </c>
      <c r="E120" s="180" t="s">
        <v>463</v>
      </c>
      <c r="F120" s="182" t="s">
        <v>139</v>
      </c>
    </row>
    <row r="121" spans="1:6" x14ac:dyDescent="0.45">
      <c r="A121" s="183" t="s">
        <v>128</v>
      </c>
      <c r="B121" s="183" t="s">
        <v>129</v>
      </c>
      <c r="C121" s="183" t="s">
        <v>464</v>
      </c>
      <c r="D121" s="183" t="s">
        <v>465</v>
      </c>
      <c r="E121" s="183" t="s">
        <v>466</v>
      </c>
      <c r="F121" s="185" t="s">
        <v>186</v>
      </c>
    </row>
    <row r="122" spans="1:6" x14ac:dyDescent="0.45">
      <c r="A122" s="180" t="s">
        <v>128</v>
      </c>
      <c r="B122" s="180" t="s">
        <v>129</v>
      </c>
      <c r="C122" s="180" t="s">
        <v>467</v>
      </c>
      <c r="D122" s="180" t="s">
        <v>468</v>
      </c>
      <c r="E122" s="180" t="s">
        <v>469</v>
      </c>
      <c r="F122" s="182" t="s">
        <v>186</v>
      </c>
    </row>
    <row r="123" spans="1:6" x14ac:dyDescent="0.45">
      <c r="A123" s="183" t="s">
        <v>128</v>
      </c>
      <c r="B123" s="183" t="s">
        <v>129</v>
      </c>
      <c r="C123" s="183" t="s">
        <v>470</v>
      </c>
      <c r="D123" s="183" t="s">
        <v>471</v>
      </c>
      <c r="E123" s="183" t="s">
        <v>472</v>
      </c>
      <c r="F123" s="185" t="s">
        <v>309</v>
      </c>
    </row>
    <row r="124" spans="1:6" x14ac:dyDescent="0.45">
      <c r="A124" s="180" t="s">
        <v>128</v>
      </c>
      <c r="B124" s="180" t="s">
        <v>129</v>
      </c>
      <c r="C124" s="180" t="s">
        <v>473</v>
      </c>
      <c r="D124" s="180" t="s">
        <v>474</v>
      </c>
      <c r="E124" s="180" t="s">
        <v>475</v>
      </c>
      <c r="F124" s="182" t="s">
        <v>410</v>
      </c>
    </row>
    <row r="125" spans="1:6" x14ac:dyDescent="0.45">
      <c r="A125" s="183" t="s">
        <v>128</v>
      </c>
      <c r="B125" s="183" t="s">
        <v>129</v>
      </c>
      <c r="C125" s="183" t="s">
        <v>476</v>
      </c>
      <c r="D125" s="183" t="s">
        <v>477</v>
      </c>
      <c r="E125" s="183" t="s">
        <v>478</v>
      </c>
      <c r="F125" s="185" t="s">
        <v>206</v>
      </c>
    </row>
    <row r="126" spans="1:6" x14ac:dyDescent="0.45">
      <c r="A126" s="180" t="s">
        <v>128</v>
      </c>
      <c r="B126" s="180" t="s">
        <v>129</v>
      </c>
      <c r="C126" s="180" t="s">
        <v>479</v>
      </c>
      <c r="D126" s="180" t="s">
        <v>480</v>
      </c>
      <c r="E126" s="180"/>
      <c r="F126" s="182" t="s">
        <v>481</v>
      </c>
    </row>
    <row r="127" spans="1:6" x14ac:dyDescent="0.45">
      <c r="A127" s="183" t="s">
        <v>128</v>
      </c>
      <c r="B127" s="183" t="s">
        <v>129</v>
      </c>
      <c r="C127" s="183" t="s">
        <v>482</v>
      </c>
      <c r="D127" s="183" t="s">
        <v>483</v>
      </c>
      <c r="E127" s="183"/>
      <c r="F127" s="185" t="s">
        <v>481</v>
      </c>
    </row>
    <row r="128" spans="1:6" x14ac:dyDescent="0.45">
      <c r="A128" s="180" t="s">
        <v>128</v>
      </c>
      <c r="B128" s="180" t="s">
        <v>129</v>
      </c>
      <c r="C128" s="180" t="s">
        <v>484</v>
      </c>
      <c r="D128" s="180" t="s">
        <v>485</v>
      </c>
      <c r="E128" s="180"/>
      <c r="F128" s="182" t="s">
        <v>481</v>
      </c>
    </row>
    <row r="129" spans="1:6" x14ac:dyDescent="0.45">
      <c r="A129" s="183" t="s">
        <v>128</v>
      </c>
      <c r="B129" s="183" t="s">
        <v>129</v>
      </c>
      <c r="C129" s="183" t="s">
        <v>486</v>
      </c>
      <c r="D129" s="183" t="s">
        <v>487</v>
      </c>
      <c r="E129" s="183"/>
      <c r="F129" s="185" t="s">
        <v>481</v>
      </c>
    </row>
    <row r="130" spans="1:6" x14ac:dyDescent="0.45">
      <c r="A130" s="180" t="s">
        <v>128</v>
      </c>
      <c r="B130" s="180" t="s">
        <v>129</v>
      </c>
      <c r="C130" s="180" t="s">
        <v>488</v>
      </c>
      <c r="D130" s="180" t="s">
        <v>489</v>
      </c>
      <c r="E130" s="180"/>
      <c r="F130" s="182" t="s">
        <v>481</v>
      </c>
    </row>
    <row r="131" spans="1:6" x14ac:dyDescent="0.45">
      <c r="A131" s="183" t="s">
        <v>128</v>
      </c>
      <c r="B131" s="183" t="s">
        <v>129</v>
      </c>
      <c r="C131" s="183" t="s">
        <v>490</v>
      </c>
      <c r="D131" s="183" t="s">
        <v>491</v>
      </c>
      <c r="E131" s="183"/>
      <c r="F131" s="185" t="s">
        <v>481</v>
      </c>
    </row>
    <row r="132" spans="1:6" x14ac:dyDescent="0.45">
      <c r="A132" s="186" t="s">
        <v>128</v>
      </c>
      <c r="B132" s="186" t="s">
        <v>129</v>
      </c>
      <c r="C132" s="186" t="s">
        <v>492</v>
      </c>
      <c r="D132" s="186" t="s">
        <v>493</v>
      </c>
      <c r="E132" s="186"/>
      <c r="F132" s="187" t="s">
        <v>481</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15</vt:i4>
      </vt:variant>
    </vt:vector>
  </HeadingPairs>
  <TitlesOfParts>
    <vt:vector size="19" baseType="lpstr">
      <vt:lpstr>Teilnehmer</vt:lpstr>
      <vt:lpstr>Athletenbetreuer_Delegierte</vt:lpstr>
      <vt:lpstr>Listen</vt:lpstr>
      <vt:lpstr>Gussmann_ListOfClubs</vt:lpstr>
      <vt:lpstr>Calculating</vt:lpstr>
      <vt:lpstr>Disziplin_Abk</vt:lpstr>
      <vt:lpstr>Disziplinen</vt:lpstr>
      <vt:lpstr>Ja</vt:lpstr>
      <vt:lpstr>Jein</vt:lpstr>
      <vt:lpstr>ListOfClubs</vt:lpstr>
      <vt:lpstr>Test_Dance</vt:lpstr>
      <vt:lpstr>Test_Kür</vt:lpstr>
      <vt:lpstr>Test_Pflicht</vt:lpstr>
      <vt:lpstr>Test_Single</vt:lpstr>
      <vt:lpstr>Verband</vt:lpstr>
      <vt:lpstr>Verband_Short</vt:lpstr>
      <vt:lpstr>Wbw_List</vt:lpstr>
      <vt:lpstr>Wettbewerbsnamen</vt:lpstr>
      <vt:lpstr>Wettbewerbsnummern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2018-05-28T13:45:05Z</dcterms:created>
  <dcterms:modified xsi:type="dcterms:W3CDTF">2025-01-14T14:38:43Z</dcterms:modified>
</cp:coreProperties>
</file>