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2"/>
  <workbookPr filterPrivacy="1" codeName="DieseArbeitsmappe" defaultThemeVersion="124226"/>
  <xr:revisionPtr revIDLastSave="0" documentId="13_ncr:1_{F89EA1F6-9867-184A-8647-EB3B2CA450A7}" xr6:coauthVersionLast="47" xr6:coauthVersionMax="47" xr10:uidLastSave="{00000000-0000-0000-0000-000000000000}"/>
  <bookViews>
    <workbookView xWindow="0" yWindow="500" windowWidth="28800" windowHeight="15840"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Teilnehmer!$A$6:$W$368</definedName>
    <definedName name="Calculating">Listen!$A$89:$A$91</definedName>
    <definedName name="Disziplin_Abk">Listen!$A$95:$A$98</definedName>
    <definedName name="Disziplinen">Listen!$A$95:$C$98</definedName>
    <definedName name="Inputs_KK">#REF!</definedName>
    <definedName name="Inputs_Kür">#REF!</definedName>
    <definedName name="Inputs_Pflicht">#REF!</definedName>
    <definedName name="J">[1]Listen!$A$105</definedName>
    <definedName name="Ja">Listen!$A$85</definedName>
    <definedName name="Jein">Listen!$A$85:$A$86</definedName>
    <definedName name="ListOfClubs">Gussmann_ListOfClubs!$C$2:$F$132</definedName>
    <definedName name="Test_Dance">Listen!$A$137:$A$145</definedName>
    <definedName name="Test_Kür">Listen!$A$128:$A$134</definedName>
    <definedName name="Test_Pflicht">Listen!$A$126:$A$132</definedName>
    <definedName name="Test_Single">Listen!$A$126:$A$134</definedName>
    <definedName name="Verband">Listen!$A$102:$B$123</definedName>
    <definedName name="Verband_Short">Listen!$A$102:$A$123</definedName>
    <definedName name="Wbw_List">Listen!$A$8:$E$82</definedName>
    <definedName name="Wettbewerbsnamen">Listen!$B$8:$B$82</definedName>
    <definedName name="Wettbewerbsnummern">Listen!$A$8:$A$82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1" l="1"/>
  <c r="R3" i="1"/>
  <c r="W367" i="1"/>
  <c r="V367" i="1"/>
  <c r="U367" i="1"/>
  <c r="T367" i="1"/>
  <c r="S367" i="1"/>
  <c r="R367" i="1"/>
  <c r="Q367" i="1"/>
  <c r="P367" i="1"/>
  <c r="W366" i="1"/>
  <c r="V366" i="1"/>
  <c r="U366" i="1"/>
  <c r="T366" i="1"/>
  <c r="S366" i="1"/>
  <c r="R366" i="1"/>
  <c r="Q366" i="1"/>
  <c r="P366" i="1"/>
  <c r="W365" i="1"/>
  <c r="V365" i="1"/>
  <c r="U365" i="1"/>
  <c r="T365" i="1"/>
  <c r="S365" i="1"/>
  <c r="R365" i="1"/>
  <c r="Q365" i="1"/>
  <c r="P365" i="1"/>
  <c r="W364" i="1"/>
  <c r="V364" i="1"/>
  <c r="U364" i="1"/>
  <c r="T364" i="1"/>
  <c r="S364" i="1"/>
  <c r="R364" i="1"/>
  <c r="Q364" i="1"/>
  <c r="P364" i="1"/>
  <c r="W363" i="1"/>
  <c r="V363" i="1"/>
  <c r="U363" i="1"/>
  <c r="T363" i="1"/>
  <c r="S363" i="1"/>
  <c r="R363" i="1"/>
  <c r="Q363" i="1"/>
  <c r="P363" i="1"/>
  <c r="W362" i="1"/>
  <c r="V362" i="1"/>
  <c r="U362" i="1"/>
  <c r="T362" i="1"/>
  <c r="S362" i="1"/>
  <c r="R362" i="1"/>
  <c r="Q362" i="1"/>
  <c r="P362" i="1"/>
  <c r="W361" i="1"/>
  <c r="V361" i="1"/>
  <c r="U361" i="1"/>
  <c r="T361" i="1"/>
  <c r="S361" i="1"/>
  <c r="R361" i="1"/>
  <c r="Q361" i="1"/>
  <c r="P361" i="1"/>
  <c r="W360" i="1"/>
  <c r="V360" i="1"/>
  <c r="U360" i="1"/>
  <c r="T360" i="1"/>
  <c r="S360" i="1"/>
  <c r="R360" i="1"/>
  <c r="Q360" i="1"/>
  <c r="P360" i="1"/>
  <c r="W359" i="1"/>
  <c r="V359" i="1"/>
  <c r="U359" i="1"/>
  <c r="T359" i="1"/>
  <c r="S359" i="1"/>
  <c r="R359" i="1"/>
  <c r="Q359" i="1"/>
  <c r="P359" i="1"/>
  <c r="W358" i="1"/>
  <c r="V358" i="1"/>
  <c r="U358" i="1"/>
  <c r="T358" i="1"/>
  <c r="S358" i="1"/>
  <c r="R358" i="1"/>
  <c r="Q358" i="1"/>
  <c r="P358" i="1"/>
  <c r="W357" i="1"/>
  <c r="V357" i="1"/>
  <c r="U357" i="1"/>
  <c r="T357" i="1"/>
  <c r="S357" i="1"/>
  <c r="R357" i="1"/>
  <c r="Q357" i="1"/>
  <c r="P357" i="1"/>
  <c r="W356" i="1"/>
  <c r="V356" i="1"/>
  <c r="U356" i="1"/>
  <c r="T356" i="1"/>
  <c r="S356" i="1"/>
  <c r="R356" i="1"/>
  <c r="Q356" i="1"/>
  <c r="P356" i="1"/>
  <c r="W355" i="1"/>
  <c r="V355" i="1"/>
  <c r="U355" i="1"/>
  <c r="T355" i="1"/>
  <c r="S355" i="1"/>
  <c r="R355" i="1"/>
  <c r="Q355" i="1"/>
  <c r="P355" i="1"/>
  <c r="W354" i="1"/>
  <c r="V354" i="1"/>
  <c r="U354" i="1"/>
  <c r="T354" i="1"/>
  <c r="S354" i="1"/>
  <c r="R354" i="1"/>
  <c r="Q354" i="1"/>
  <c r="P354" i="1"/>
  <c r="W353" i="1"/>
  <c r="V353" i="1"/>
  <c r="U353" i="1"/>
  <c r="T353" i="1"/>
  <c r="S353" i="1"/>
  <c r="R353" i="1"/>
  <c r="Q353" i="1"/>
  <c r="P353" i="1"/>
  <c r="W352" i="1"/>
  <c r="V352" i="1"/>
  <c r="U352" i="1"/>
  <c r="T352" i="1"/>
  <c r="S352" i="1"/>
  <c r="R352" i="1"/>
  <c r="Q352" i="1"/>
  <c r="P352" i="1"/>
  <c r="W351" i="1"/>
  <c r="V351" i="1"/>
  <c r="U351" i="1"/>
  <c r="T351" i="1"/>
  <c r="S351" i="1"/>
  <c r="R351" i="1"/>
  <c r="Q351" i="1"/>
  <c r="P351" i="1"/>
  <c r="W350" i="1"/>
  <c r="V350" i="1"/>
  <c r="U350" i="1"/>
  <c r="T350" i="1"/>
  <c r="S350" i="1"/>
  <c r="R350" i="1"/>
  <c r="Q350" i="1"/>
  <c r="P350" i="1"/>
  <c r="W349" i="1"/>
  <c r="V349" i="1"/>
  <c r="U349" i="1"/>
  <c r="T349" i="1"/>
  <c r="S349" i="1"/>
  <c r="R349" i="1"/>
  <c r="Q349" i="1"/>
  <c r="P349" i="1"/>
  <c r="W348" i="1"/>
  <c r="V348" i="1"/>
  <c r="U348" i="1"/>
  <c r="T348" i="1"/>
  <c r="S348" i="1"/>
  <c r="R348" i="1"/>
  <c r="Q348" i="1"/>
  <c r="P348" i="1"/>
  <c r="W347" i="1"/>
  <c r="V347" i="1"/>
  <c r="U347" i="1"/>
  <c r="T347" i="1"/>
  <c r="S347" i="1"/>
  <c r="R347" i="1"/>
  <c r="Q347" i="1"/>
  <c r="P347" i="1"/>
  <c r="W346" i="1"/>
  <c r="V346" i="1"/>
  <c r="U346" i="1"/>
  <c r="T346" i="1"/>
  <c r="S346" i="1"/>
  <c r="R346" i="1"/>
  <c r="Q346" i="1"/>
  <c r="P346" i="1"/>
  <c r="W345" i="1"/>
  <c r="V345" i="1"/>
  <c r="U345" i="1"/>
  <c r="T345" i="1"/>
  <c r="S345" i="1"/>
  <c r="R345" i="1"/>
  <c r="Q345" i="1"/>
  <c r="P345" i="1"/>
  <c r="W344" i="1"/>
  <c r="V344" i="1"/>
  <c r="U344" i="1"/>
  <c r="T344" i="1"/>
  <c r="S344" i="1"/>
  <c r="R344" i="1"/>
  <c r="Q344" i="1"/>
  <c r="P344" i="1"/>
  <c r="W343" i="1"/>
  <c r="V343" i="1"/>
  <c r="U343" i="1"/>
  <c r="T343" i="1"/>
  <c r="S343" i="1"/>
  <c r="R343" i="1"/>
  <c r="Q343" i="1"/>
  <c r="P343" i="1"/>
  <c r="W342" i="1"/>
  <c r="V342" i="1"/>
  <c r="U342" i="1"/>
  <c r="T342" i="1"/>
  <c r="S342" i="1"/>
  <c r="R342" i="1"/>
  <c r="Q342" i="1"/>
  <c r="P342" i="1"/>
  <c r="W341" i="1"/>
  <c r="V341" i="1"/>
  <c r="U341" i="1"/>
  <c r="T341" i="1"/>
  <c r="S341" i="1"/>
  <c r="R341" i="1"/>
  <c r="Q341" i="1"/>
  <c r="P341" i="1"/>
  <c r="W340" i="1"/>
  <c r="V340" i="1"/>
  <c r="U340" i="1"/>
  <c r="T340" i="1"/>
  <c r="S340" i="1"/>
  <c r="R340" i="1"/>
  <c r="Q340" i="1"/>
  <c r="P340" i="1"/>
  <c r="W339" i="1"/>
  <c r="V339" i="1"/>
  <c r="U339" i="1"/>
  <c r="T339" i="1"/>
  <c r="S339" i="1"/>
  <c r="R339" i="1"/>
  <c r="Q339" i="1"/>
  <c r="P339" i="1"/>
  <c r="W338" i="1"/>
  <c r="V338" i="1"/>
  <c r="U338" i="1"/>
  <c r="T338" i="1"/>
  <c r="S338" i="1"/>
  <c r="R338" i="1"/>
  <c r="Q338" i="1"/>
  <c r="P338" i="1"/>
  <c r="W337" i="1"/>
  <c r="V337" i="1"/>
  <c r="U337" i="1"/>
  <c r="T337" i="1"/>
  <c r="S337" i="1"/>
  <c r="R337" i="1"/>
  <c r="Q337" i="1"/>
  <c r="P337" i="1"/>
  <c r="W336" i="1"/>
  <c r="V336" i="1"/>
  <c r="U336" i="1"/>
  <c r="T336" i="1"/>
  <c r="S336" i="1"/>
  <c r="R336" i="1"/>
  <c r="Q336" i="1"/>
  <c r="P336" i="1"/>
  <c r="W335" i="1"/>
  <c r="V335" i="1"/>
  <c r="U335" i="1"/>
  <c r="T335" i="1"/>
  <c r="S335" i="1"/>
  <c r="R335" i="1"/>
  <c r="Q335" i="1"/>
  <c r="P335" i="1"/>
  <c r="W334" i="1"/>
  <c r="V334" i="1"/>
  <c r="U334" i="1"/>
  <c r="T334" i="1"/>
  <c r="S334" i="1"/>
  <c r="R334" i="1"/>
  <c r="Q334" i="1"/>
  <c r="P334" i="1"/>
  <c r="W333" i="1"/>
  <c r="V333" i="1"/>
  <c r="U333" i="1"/>
  <c r="T333" i="1"/>
  <c r="S333" i="1"/>
  <c r="R333" i="1"/>
  <c r="Q333" i="1"/>
  <c r="P333" i="1"/>
  <c r="W332" i="1"/>
  <c r="V332" i="1"/>
  <c r="U332" i="1"/>
  <c r="T332" i="1"/>
  <c r="S332" i="1"/>
  <c r="R332" i="1"/>
  <c r="Q332" i="1"/>
  <c r="P332" i="1"/>
  <c r="W331" i="1"/>
  <c r="V331" i="1"/>
  <c r="U331" i="1"/>
  <c r="T331" i="1"/>
  <c r="S331" i="1"/>
  <c r="R331" i="1"/>
  <c r="Q331" i="1"/>
  <c r="P331" i="1"/>
  <c r="W330" i="1"/>
  <c r="V330" i="1"/>
  <c r="U330" i="1"/>
  <c r="T330" i="1"/>
  <c r="S330" i="1"/>
  <c r="R330" i="1"/>
  <c r="Q330" i="1"/>
  <c r="P330" i="1"/>
  <c r="W329" i="1"/>
  <c r="V329" i="1"/>
  <c r="U329" i="1"/>
  <c r="T329" i="1"/>
  <c r="S329" i="1"/>
  <c r="R329" i="1"/>
  <c r="Q329" i="1"/>
  <c r="P329" i="1"/>
  <c r="W328" i="1"/>
  <c r="V328" i="1"/>
  <c r="U328" i="1"/>
  <c r="T328" i="1"/>
  <c r="S328" i="1"/>
  <c r="R328" i="1"/>
  <c r="Q328" i="1"/>
  <c r="P328" i="1"/>
  <c r="W327" i="1"/>
  <c r="V327" i="1"/>
  <c r="U327" i="1"/>
  <c r="T327" i="1"/>
  <c r="S327" i="1"/>
  <c r="R327" i="1"/>
  <c r="Q327" i="1"/>
  <c r="P327" i="1"/>
  <c r="W326" i="1"/>
  <c r="V326" i="1"/>
  <c r="U326" i="1"/>
  <c r="T326" i="1"/>
  <c r="S326" i="1"/>
  <c r="R326" i="1"/>
  <c r="Q326" i="1"/>
  <c r="P326" i="1"/>
  <c r="W325" i="1"/>
  <c r="V325" i="1"/>
  <c r="U325" i="1"/>
  <c r="T325" i="1"/>
  <c r="S325" i="1"/>
  <c r="R325" i="1"/>
  <c r="Q325" i="1"/>
  <c r="P325" i="1"/>
  <c r="W324" i="1"/>
  <c r="V324" i="1"/>
  <c r="U324" i="1"/>
  <c r="T324" i="1"/>
  <c r="S324" i="1"/>
  <c r="R324" i="1"/>
  <c r="Q324" i="1"/>
  <c r="P324" i="1"/>
  <c r="W323" i="1"/>
  <c r="V323" i="1"/>
  <c r="U323" i="1"/>
  <c r="T323" i="1"/>
  <c r="S323" i="1"/>
  <c r="R323" i="1"/>
  <c r="Q323" i="1"/>
  <c r="P323" i="1"/>
  <c r="W322" i="1"/>
  <c r="V322" i="1"/>
  <c r="U322" i="1"/>
  <c r="T322" i="1"/>
  <c r="S322" i="1"/>
  <c r="R322" i="1"/>
  <c r="Q322" i="1"/>
  <c r="P322" i="1"/>
  <c r="W321" i="1"/>
  <c r="V321" i="1"/>
  <c r="U321" i="1"/>
  <c r="T321" i="1"/>
  <c r="S321" i="1"/>
  <c r="R321" i="1"/>
  <c r="Q321" i="1"/>
  <c r="P321" i="1"/>
  <c r="W320" i="1"/>
  <c r="V320" i="1"/>
  <c r="U320" i="1"/>
  <c r="T320" i="1"/>
  <c r="S320" i="1"/>
  <c r="R320" i="1"/>
  <c r="Q320" i="1"/>
  <c r="P320" i="1"/>
  <c r="W319" i="1"/>
  <c r="V319" i="1"/>
  <c r="U319" i="1"/>
  <c r="T319" i="1"/>
  <c r="S319" i="1"/>
  <c r="R319" i="1"/>
  <c r="Q319" i="1"/>
  <c r="P319" i="1"/>
  <c r="W318" i="1"/>
  <c r="V318" i="1"/>
  <c r="U318" i="1"/>
  <c r="T318" i="1"/>
  <c r="S318" i="1"/>
  <c r="R318" i="1"/>
  <c r="Q318" i="1"/>
  <c r="P318" i="1"/>
  <c r="W317" i="1"/>
  <c r="V317" i="1"/>
  <c r="U317" i="1"/>
  <c r="T317" i="1"/>
  <c r="S317" i="1"/>
  <c r="R317" i="1"/>
  <c r="Q317" i="1"/>
  <c r="P317" i="1"/>
  <c r="W316" i="1"/>
  <c r="V316" i="1"/>
  <c r="U316" i="1"/>
  <c r="T316" i="1"/>
  <c r="S316" i="1"/>
  <c r="R316" i="1"/>
  <c r="Q316" i="1"/>
  <c r="P316" i="1"/>
  <c r="W315" i="1"/>
  <c r="V315" i="1"/>
  <c r="U315" i="1"/>
  <c r="T315" i="1"/>
  <c r="S315" i="1"/>
  <c r="R315" i="1"/>
  <c r="Q315" i="1"/>
  <c r="P315" i="1"/>
  <c r="W314" i="1"/>
  <c r="V314" i="1"/>
  <c r="U314" i="1"/>
  <c r="T314" i="1"/>
  <c r="S314" i="1"/>
  <c r="R314" i="1"/>
  <c r="Q314" i="1"/>
  <c r="P314" i="1"/>
  <c r="W313" i="1"/>
  <c r="V313" i="1"/>
  <c r="U313" i="1"/>
  <c r="T313" i="1"/>
  <c r="S313" i="1"/>
  <c r="R313" i="1"/>
  <c r="Q313" i="1"/>
  <c r="P313" i="1"/>
  <c r="W312" i="1"/>
  <c r="V312" i="1"/>
  <c r="U312" i="1"/>
  <c r="T312" i="1"/>
  <c r="S312" i="1"/>
  <c r="R312" i="1"/>
  <c r="Q312" i="1"/>
  <c r="P312" i="1"/>
  <c r="W311" i="1"/>
  <c r="V311" i="1"/>
  <c r="U311" i="1"/>
  <c r="T311" i="1"/>
  <c r="S311" i="1"/>
  <c r="R311" i="1"/>
  <c r="Q311" i="1"/>
  <c r="P311" i="1"/>
  <c r="W310" i="1"/>
  <c r="V310" i="1"/>
  <c r="U310" i="1"/>
  <c r="T310" i="1"/>
  <c r="S310" i="1"/>
  <c r="R310" i="1"/>
  <c r="Q310" i="1"/>
  <c r="P310" i="1"/>
  <c r="W309" i="1"/>
  <c r="V309" i="1"/>
  <c r="U309" i="1"/>
  <c r="T309" i="1"/>
  <c r="S309" i="1"/>
  <c r="R309" i="1"/>
  <c r="Q309" i="1"/>
  <c r="P309" i="1"/>
  <c r="W308" i="1"/>
  <c r="V308" i="1"/>
  <c r="U308" i="1"/>
  <c r="T308" i="1"/>
  <c r="S308" i="1"/>
  <c r="R308" i="1"/>
  <c r="Q308" i="1"/>
  <c r="P308" i="1"/>
  <c r="W307" i="1"/>
  <c r="V307" i="1"/>
  <c r="U307" i="1"/>
  <c r="T307" i="1"/>
  <c r="S307" i="1"/>
  <c r="R307" i="1"/>
  <c r="Q307" i="1"/>
  <c r="P307" i="1"/>
  <c r="W306" i="1"/>
  <c r="V306" i="1"/>
  <c r="U306" i="1"/>
  <c r="T306" i="1"/>
  <c r="S306" i="1"/>
  <c r="R306" i="1"/>
  <c r="Q306" i="1"/>
  <c r="P306" i="1"/>
  <c r="W305" i="1"/>
  <c r="V305" i="1"/>
  <c r="U305" i="1"/>
  <c r="T305" i="1"/>
  <c r="S305" i="1"/>
  <c r="R305" i="1"/>
  <c r="Q305" i="1"/>
  <c r="P305" i="1"/>
  <c r="W304" i="1"/>
  <c r="V304" i="1"/>
  <c r="U304" i="1"/>
  <c r="T304" i="1"/>
  <c r="S304" i="1"/>
  <c r="R304" i="1"/>
  <c r="Q304" i="1"/>
  <c r="P304" i="1"/>
  <c r="W303" i="1"/>
  <c r="V303" i="1"/>
  <c r="U303" i="1"/>
  <c r="T303" i="1"/>
  <c r="S303" i="1"/>
  <c r="R303" i="1"/>
  <c r="Q303" i="1"/>
  <c r="P303" i="1"/>
  <c r="W302" i="1"/>
  <c r="V302" i="1"/>
  <c r="U302" i="1"/>
  <c r="T302" i="1"/>
  <c r="S302" i="1"/>
  <c r="R302" i="1"/>
  <c r="Q302" i="1"/>
  <c r="P302" i="1"/>
  <c r="W301" i="1"/>
  <c r="V301" i="1"/>
  <c r="U301" i="1"/>
  <c r="T301" i="1"/>
  <c r="S301" i="1"/>
  <c r="R301" i="1"/>
  <c r="Q301" i="1"/>
  <c r="P301" i="1"/>
  <c r="W300" i="1"/>
  <c r="V300" i="1"/>
  <c r="U300" i="1"/>
  <c r="T300" i="1"/>
  <c r="S300" i="1"/>
  <c r="R300" i="1"/>
  <c r="Q300" i="1"/>
  <c r="P300" i="1"/>
  <c r="W299" i="1"/>
  <c r="V299" i="1"/>
  <c r="U299" i="1"/>
  <c r="T299" i="1"/>
  <c r="S299" i="1"/>
  <c r="R299" i="1"/>
  <c r="Q299" i="1"/>
  <c r="P299" i="1"/>
  <c r="W298" i="1"/>
  <c r="V298" i="1"/>
  <c r="U298" i="1"/>
  <c r="T298" i="1"/>
  <c r="S298" i="1"/>
  <c r="R298" i="1"/>
  <c r="Q298" i="1"/>
  <c r="P298" i="1"/>
  <c r="W297" i="1"/>
  <c r="V297" i="1"/>
  <c r="U297" i="1"/>
  <c r="T297" i="1"/>
  <c r="S297" i="1"/>
  <c r="R297" i="1"/>
  <c r="Q297" i="1"/>
  <c r="P297" i="1"/>
  <c r="W296" i="1"/>
  <c r="V296" i="1"/>
  <c r="U296" i="1"/>
  <c r="T296" i="1"/>
  <c r="S296" i="1"/>
  <c r="R296" i="1"/>
  <c r="Q296" i="1"/>
  <c r="P296" i="1"/>
  <c r="W295" i="1"/>
  <c r="V295" i="1"/>
  <c r="U295" i="1"/>
  <c r="T295" i="1"/>
  <c r="S295" i="1"/>
  <c r="R295" i="1"/>
  <c r="Q295" i="1"/>
  <c r="P295" i="1"/>
  <c r="W294" i="1"/>
  <c r="V294" i="1"/>
  <c r="U294" i="1"/>
  <c r="T294" i="1"/>
  <c r="S294" i="1"/>
  <c r="R294" i="1"/>
  <c r="Q294" i="1"/>
  <c r="P294" i="1"/>
  <c r="W293" i="1"/>
  <c r="V293" i="1"/>
  <c r="U293" i="1"/>
  <c r="T293" i="1"/>
  <c r="S293" i="1"/>
  <c r="R293" i="1"/>
  <c r="Q293" i="1"/>
  <c r="P293" i="1"/>
  <c r="W292" i="1"/>
  <c r="V292" i="1"/>
  <c r="U292" i="1"/>
  <c r="T292" i="1"/>
  <c r="S292" i="1"/>
  <c r="R292" i="1"/>
  <c r="Q292" i="1"/>
  <c r="P292" i="1"/>
  <c r="W291" i="1"/>
  <c r="V291" i="1"/>
  <c r="U291" i="1"/>
  <c r="T291" i="1"/>
  <c r="S291" i="1"/>
  <c r="R291" i="1"/>
  <c r="Q291" i="1"/>
  <c r="P291" i="1"/>
  <c r="W290" i="1"/>
  <c r="V290" i="1"/>
  <c r="U290" i="1"/>
  <c r="T290" i="1"/>
  <c r="S290" i="1"/>
  <c r="R290" i="1"/>
  <c r="Q290" i="1"/>
  <c r="P290" i="1"/>
  <c r="W289" i="1"/>
  <c r="V289" i="1"/>
  <c r="U289" i="1"/>
  <c r="T289" i="1"/>
  <c r="S289" i="1"/>
  <c r="R289" i="1"/>
  <c r="Q289" i="1"/>
  <c r="P289" i="1"/>
  <c r="W288" i="1"/>
  <c r="V288" i="1"/>
  <c r="U288" i="1"/>
  <c r="T288" i="1"/>
  <c r="S288" i="1"/>
  <c r="R288" i="1"/>
  <c r="Q288" i="1"/>
  <c r="P288" i="1"/>
  <c r="W287" i="1"/>
  <c r="V287" i="1"/>
  <c r="U287" i="1"/>
  <c r="T287" i="1"/>
  <c r="S287" i="1"/>
  <c r="R287" i="1"/>
  <c r="Q287" i="1"/>
  <c r="P287" i="1"/>
  <c r="W286" i="1"/>
  <c r="V286" i="1"/>
  <c r="U286" i="1"/>
  <c r="T286" i="1"/>
  <c r="S286" i="1"/>
  <c r="R286" i="1"/>
  <c r="Q286" i="1"/>
  <c r="P286" i="1"/>
  <c r="W285" i="1"/>
  <c r="V285" i="1"/>
  <c r="U285" i="1"/>
  <c r="T285" i="1"/>
  <c r="S285" i="1"/>
  <c r="R285" i="1"/>
  <c r="Q285" i="1"/>
  <c r="P285" i="1"/>
  <c r="W284" i="1"/>
  <c r="V284" i="1"/>
  <c r="U284" i="1"/>
  <c r="T284" i="1"/>
  <c r="S284" i="1"/>
  <c r="R284" i="1"/>
  <c r="Q284" i="1"/>
  <c r="P284" i="1"/>
  <c r="W283" i="1"/>
  <c r="V283" i="1"/>
  <c r="U283" i="1"/>
  <c r="T283" i="1"/>
  <c r="S283" i="1"/>
  <c r="R283" i="1"/>
  <c r="Q283" i="1"/>
  <c r="P283" i="1"/>
  <c r="W282" i="1"/>
  <c r="V282" i="1"/>
  <c r="U282" i="1"/>
  <c r="T282" i="1"/>
  <c r="S282" i="1"/>
  <c r="R282" i="1"/>
  <c r="Q282" i="1"/>
  <c r="P282" i="1"/>
  <c r="W281" i="1"/>
  <c r="V281" i="1"/>
  <c r="U281" i="1"/>
  <c r="T281" i="1"/>
  <c r="S281" i="1"/>
  <c r="R281" i="1"/>
  <c r="Q281" i="1"/>
  <c r="P281" i="1"/>
  <c r="W280" i="1"/>
  <c r="V280" i="1"/>
  <c r="U280" i="1"/>
  <c r="T280" i="1"/>
  <c r="S280" i="1"/>
  <c r="R280" i="1"/>
  <c r="Q280" i="1"/>
  <c r="P280" i="1"/>
  <c r="P87" i="1" l="1"/>
  <c r="Q87" i="1"/>
  <c r="R87" i="1"/>
  <c r="S87" i="1"/>
  <c r="T87" i="1"/>
  <c r="U87" i="1"/>
  <c r="V87" i="1"/>
  <c r="W87" i="1"/>
  <c r="P88" i="1"/>
  <c r="Q88" i="1"/>
  <c r="R88" i="1"/>
  <c r="S88" i="1"/>
  <c r="T88" i="1"/>
  <c r="U88" i="1"/>
  <c r="V88" i="1"/>
  <c r="W88" i="1"/>
  <c r="P89" i="1"/>
  <c r="Q89" i="1"/>
  <c r="R89" i="1"/>
  <c r="S89" i="1"/>
  <c r="T89" i="1"/>
  <c r="U89" i="1"/>
  <c r="V89" i="1"/>
  <c r="W89" i="1"/>
  <c r="P90" i="1"/>
  <c r="Q90" i="1"/>
  <c r="R90" i="1"/>
  <c r="S90" i="1"/>
  <c r="T90" i="1"/>
  <c r="U90" i="1"/>
  <c r="V90" i="1"/>
  <c r="W90" i="1"/>
  <c r="P91" i="1"/>
  <c r="Q91" i="1"/>
  <c r="R91" i="1"/>
  <c r="S91" i="1"/>
  <c r="T91" i="1"/>
  <c r="U91" i="1"/>
  <c r="V91" i="1"/>
  <c r="W91" i="1"/>
  <c r="P92" i="1"/>
  <c r="Q92" i="1"/>
  <c r="R92" i="1"/>
  <c r="S92" i="1"/>
  <c r="T92" i="1"/>
  <c r="U92" i="1"/>
  <c r="V92" i="1"/>
  <c r="W92" i="1"/>
  <c r="P93" i="1"/>
  <c r="Q93" i="1"/>
  <c r="R93" i="1"/>
  <c r="S93" i="1"/>
  <c r="T93" i="1"/>
  <c r="U93" i="1"/>
  <c r="V93" i="1"/>
  <c r="W93" i="1"/>
  <c r="P94" i="1"/>
  <c r="Q94" i="1"/>
  <c r="R94" i="1"/>
  <c r="S94" i="1"/>
  <c r="T94" i="1"/>
  <c r="U94" i="1"/>
  <c r="V94" i="1"/>
  <c r="W94" i="1"/>
  <c r="P95" i="1"/>
  <c r="Q95" i="1"/>
  <c r="R95" i="1"/>
  <c r="S95" i="1"/>
  <c r="T95" i="1"/>
  <c r="U95" i="1"/>
  <c r="V95" i="1"/>
  <c r="W95" i="1"/>
  <c r="P96" i="1"/>
  <c r="Q96" i="1"/>
  <c r="R96" i="1"/>
  <c r="S96" i="1"/>
  <c r="T96" i="1"/>
  <c r="U96" i="1"/>
  <c r="V96" i="1"/>
  <c r="W96" i="1"/>
  <c r="P97" i="1"/>
  <c r="Q97" i="1"/>
  <c r="R97" i="1"/>
  <c r="S97" i="1"/>
  <c r="T97" i="1"/>
  <c r="U97" i="1"/>
  <c r="V97" i="1"/>
  <c r="W97" i="1"/>
  <c r="P98" i="1"/>
  <c r="Q98" i="1"/>
  <c r="R98" i="1"/>
  <c r="S98" i="1"/>
  <c r="T98" i="1"/>
  <c r="U98" i="1"/>
  <c r="V98" i="1"/>
  <c r="W98" i="1"/>
  <c r="P99" i="1"/>
  <c r="Q99" i="1"/>
  <c r="R99" i="1"/>
  <c r="S99" i="1"/>
  <c r="T99" i="1"/>
  <c r="U99" i="1"/>
  <c r="V99" i="1"/>
  <c r="W99" i="1"/>
  <c r="P100" i="1"/>
  <c r="Q100" i="1"/>
  <c r="R100" i="1"/>
  <c r="S100" i="1"/>
  <c r="T100" i="1"/>
  <c r="U100" i="1"/>
  <c r="V100" i="1"/>
  <c r="W100" i="1"/>
  <c r="P101" i="1"/>
  <c r="Q101" i="1"/>
  <c r="R101" i="1"/>
  <c r="S101" i="1"/>
  <c r="T101" i="1"/>
  <c r="U101" i="1"/>
  <c r="V101" i="1"/>
  <c r="W101" i="1"/>
  <c r="P102" i="1"/>
  <c r="Q102" i="1"/>
  <c r="R102" i="1"/>
  <c r="S102" i="1"/>
  <c r="T102" i="1"/>
  <c r="U102" i="1"/>
  <c r="V102" i="1"/>
  <c r="W102" i="1"/>
  <c r="P103" i="1"/>
  <c r="Q103" i="1"/>
  <c r="R103" i="1"/>
  <c r="S103" i="1"/>
  <c r="T103" i="1"/>
  <c r="U103" i="1"/>
  <c r="V103" i="1"/>
  <c r="W103" i="1"/>
  <c r="P104" i="1"/>
  <c r="Q104" i="1"/>
  <c r="R104" i="1"/>
  <c r="S104" i="1"/>
  <c r="T104" i="1"/>
  <c r="U104" i="1"/>
  <c r="V104" i="1"/>
  <c r="W104" i="1"/>
  <c r="P105" i="1"/>
  <c r="Q105" i="1"/>
  <c r="R105" i="1"/>
  <c r="S105" i="1"/>
  <c r="T105" i="1"/>
  <c r="U105" i="1"/>
  <c r="V105" i="1"/>
  <c r="W105" i="1"/>
  <c r="P106" i="1"/>
  <c r="Q106" i="1"/>
  <c r="R106" i="1"/>
  <c r="S106" i="1"/>
  <c r="T106" i="1"/>
  <c r="U106" i="1"/>
  <c r="V106" i="1"/>
  <c r="W106" i="1"/>
  <c r="P107" i="1"/>
  <c r="Q107" i="1"/>
  <c r="R107" i="1"/>
  <c r="S107" i="1"/>
  <c r="T107" i="1"/>
  <c r="U107" i="1"/>
  <c r="V107" i="1"/>
  <c r="W107" i="1"/>
  <c r="P108" i="1"/>
  <c r="Q108" i="1"/>
  <c r="R108" i="1"/>
  <c r="S108" i="1"/>
  <c r="T108" i="1"/>
  <c r="U108" i="1"/>
  <c r="V108" i="1"/>
  <c r="W108" i="1"/>
  <c r="P109" i="1"/>
  <c r="Q109" i="1"/>
  <c r="R109" i="1"/>
  <c r="S109" i="1"/>
  <c r="T109" i="1"/>
  <c r="U109" i="1"/>
  <c r="V109" i="1"/>
  <c r="W109" i="1"/>
  <c r="P110" i="1"/>
  <c r="Q110" i="1"/>
  <c r="R110" i="1"/>
  <c r="S110" i="1"/>
  <c r="T110" i="1"/>
  <c r="U110" i="1"/>
  <c r="V110" i="1"/>
  <c r="W110" i="1"/>
  <c r="P111" i="1"/>
  <c r="Q111" i="1"/>
  <c r="R111" i="1"/>
  <c r="S111" i="1"/>
  <c r="T111" i="1"/>
  <c r="U111" i="1"/>
  <c r="V111" i="1"/>
  <c r="W111" i="1"/>
  <c r="P112" i="1"/>
  <c r="Q112" i="1"/>
  <c r="R112" i="1"/>
  <c r="S112" i="1"/>
  <c r="T112" i="1"/>
  <c r="U112" i="1"/>
  <c r="V112" i="1"/>
  <c r="W112" i="1"/>
  <c r="P113" i="1"/>
  <c r="Q113" i="1"/>
  <c r="R113" i="1"/>
  <c r="S113" i="1"/>
  <c r="T113" i="1"/>
  <c r="U113" i="1"/>
  <c r="V113" i="1"/>
  <c r="W113" i="1"/>
  <c r="P114" i="1"/>
  <c r="Q114" i="1"/>
  <c r="R114" i="1"/>
  <c r="S114" i="1"/>
  <c r="T114" i="1"/>
  <c r="U114" i="1"/>
  <c r="V114" i="1"/>
  <c r="W114" i="1"/>
  <c r="P115" i="1"/>
  <c r="Q115" i="1"/>
  <c r="R115" i="1"/>
  <c r="S115" i="1"/>
  <c r="T115" i="1"/>
  <c r="U115" i="1"/>
  <c r="V115" i="1"/>
  <c r="W115" i="1"/>
  <c r="P116" i="1"/>
  <c r="Q116" i="1"/>
  <c r="R116" i="1"/>
  <c r="S116" i="1"/>
  <c r="T116" i="1"/>
  <c r="U116" i="1"/>
  <c r="V116" i="1"/>
  <c r="W116" i="1"/>
  <c r="P117" i="1"/>
  <c r="Q117" i="1"/>
  <c r="R117" i="1"/>
  <c r="S117" i="1"/>
  <c r="T117" i="1"/>
  <c r="U117" i="1"/>
  <c r="V117" i="1"/>
  <c r="W117" i="1"/>
  <c r="P118" i="1"/>
  <c r="Q118" i="1"/>
  <c r="R118" i="1"/>
  <c r="S118" i="1"/>
  <c r="T118" i="1"/>
  <c r="U118" i="1"/>
  <c r="V118" i="1"/>
  <c r="W118" i="1"/>
  <c r="P119" i="1"/>
  <c r="Q119" i="1"/>
  <c r="R119" i="1"/>
  <c r="S119" i="1"/>
  <c r="T119" i="1"/>
  <c r="U119" i="1"/>
  <c r="V119" i="1"/>
  <c r="W119" i="1"/>
  <c r="P120" i="1"/>
  <c r="Q120" i="1"/>
  <c r="R120" i="1"/>
  <c r="S120" i="1"/>
  <c r="T120" i="1"/>
  <c r="U120" i="1"/>
  <c r="V120" i="1"/>
  <c r="W120" i="1"/>
  <c r="P121" i="1"/>
  <c r="Q121" i="1"/>
  <c r="R121" i="1"/>
  <c r="S121" i="1"/>
  <c r="T121" i="1"/>
  <c r="U121" i="1"/>
  <c r="V121" i="1"/>
  <c r="W121" i="1"/>
  <c r="P122" i="1"/>
  <c r="Q122" i="1"/>
  <c r="R122" i="1"/>
  <c r="S122" i="1"/>
  <c r="T122" i="1"/>
  <c r="U122" i="1"/>
  <c r="V122" i="1"/>
  <c r="W122" i="1"/>
  <c r="P123" i="1"/>
  <c r="Q123" i="1"/>
  <c r="R123" i="1"/>
  <c r="S123" i="1"/>
  <c r="T123" i="1"/>
  <c r="U123" i="1"/>
  <c r="V123" i="1"/>
  <c r="W123" i="1"/>
  <c r="P124" i="1"/>
  <c r="Q124" i="1"/>
  <c r="R124" i="1"/>
  <c r="S124" i="1"/>
  <c r="T124" i="1"/>
  <c r="U124" i="1"/>
  <c r="V124" i="1"/>
  <c r="W124" i="1"/>
  <c r="P125" i="1"/>
  <c r="Q125" i="1"/>
  <c r="R125" i="1"/>
  <c r="S125" i="1"/>
  <c r="T125" i="1"/>
  <c r="U125" i="1"/>
  <c r="V125" i="1"/>
  <c r="W125" i="1"/>
  <c r="P126" i="1"/>
  <c r="Q126" i="1"/>
  <c r="R126" i="1"/>
  <c r="S126" i="1"/>
  <c r="T126" i="1"/>
  <c r="U126" i="1"/>
  <c r="V126" i="1"/>
  <c r="W126" i="1"/>
  <c r="P127" i="1"/>
  <c r="Q127" i="1"/>
  <c r="R127" i="1"/>
  <c r="S127" i="1"/>
  <c r="T127" i="1"/>
  <c r="U127" i="1"/>
  <c r="V127" i="1"/>
  <c r="W127" i="1"/>
  <c r="P128" i="1"/>
  <c r="Q128" i="1"/>
  <c r="R128" i="1"/>
  <c r="S128" i="1"/>
  <c r="T128" i="1"/>
  <c r="U128" i="1"/>
  <c r="V128" i="1"/>
  <c r="W128" i="1"/>
  <c r="P129" i="1"/>
  <c r="Q129" i="1"/>
  <c r="R129" i="1"/>
  <c r="S129" i="1"/>
  <c r="T129" i="1"/>
  <c r="U129" i="1"/>
  <c r="V129" i="1"/>
  <c r="W129" i="1"/>
  <c r="P130" i="1"/>
  <c r="Q130" i="1"/>
  <c r="R130" i="1"/>
  <c r="S130" i="1"/>
  <c r="T130" i="1"/>
  <c r="U130" i="1"/>
  <c r="V130" i="1"/>
  <c r="W130" i="1"/>
  <c r="P131" i="1"/>
  <c r="Q131" i="1"/>
  <c r="R131" i="1"/>
  <c r="S131" i="1"/>
  <c r="T131" i="1"/>
  <c r="U131" i="1"/>
  <c r="V131" i="1"/>
  <c r="W131" i="1"/>
  <c r="P132" i="1"/>
  <c r="Q132" i="1"/>
  <c r="R132" i="1"/>
  <c r="S132" i="1"/>
  <c r="T132" i="1"/>
  <c r="U132" i="1"/>
  <c r="V132" i="1"/>
  <c r="W132" i="1"/>
  <c r="P133" i="1"/>
  <c r="Q133" i="1"/>
  <c r="R133" i="1"/>
  <c r="S133" i="1"/>
  <c r="T133" i="1"/>
  <c r="U133" i="1"/>
  <c r="V133" i="1"/>
  <c r="W133" i="1"/>
  <c r="P134" i="1"/>
  <c r="Q134" i="1"/>
  <c r="R134" i="1"/>
  <c r="S134" i="1"/>
  <c r="T134" i="1"/>
  <c r="U134" i="1"/>
  <c r="V134" i="1"/>
  <c r="W134" i="1"/>
  <c r="P135" i="1"/>
  <c r="Q135" i="1"/>
  <c r="R135" i="1"/>
  <c r="S135" i="1"/>
  <c r="T135" i="1"/>
  <c r="U135" i="1"/>
  <c r="V135" i="1"/>
  <c r="W135" i="1"/>
  <c r="P136" i="1"/>
  <c r="Q136" i="1"/>
  <c r="R136" i="1"/>
  <c r="S136" i="1"/>
  <c r="T136" i="1"/>
  <c r="U136" i="1"/>
  <c r="V136" i="1"/>
  <c r="W136" i="1"/>
  <c r="P137" i="1"/>
  <c r="Q137" i="1"/>
  <c r="R137" i="1"/>
  <c r="S137" i="1"/>
  <c r="T137" i="1"/>
  <c r="U137" i="1"/>
  <c r="V137" i="1"/>
  <c r="W137" i="1"/>
  <c r="P138" i="1"/>
  <c r="Q138" i="1"/>
  <c r="R138" i="1"/>
  <c r="S138" i="1"/>
  <c r="T138" i="1"/>
  <c r="U138" i="1"/>
  <c r="V138" i="1"/>
  <c r="W138" i="1"/>
  <c r="P139" i="1"/>
  <c r="Q139" i="1"/>
  <c r="R139" i="1"/>
  <c r="S139" i="1"/>
  <c r="T139" i="1"/>
  <c r="U139" i="1"/>
  <c r="V139" i="1"/>
  <c r="W139" i="1"/>
  <c r="P140" i="1"/>
  <c r="Q140" i="1"/>
  <c r="R140" i="1"/>
  <c r="S140" i="1"/>
  <c r="T140" i="1"/>
  <c r="U140" i="1"/>
  <c r="V140" i="1"/>
  <c r="W140" i="1"/>
  <c r="P141" i="1"/>
  <c r="Q141" i="1"/>
  <c r="R141" i="1"/>
  <c r="S141" i="1"/>
  <c r="T141" i="1"/>
  <c r="U141" i="1"/>
  <c r="V141" i="1"/>
  <c r="W141" i="1"/>
  <c r="P142" i="1"/>
  <c r="Q142" i="1"/>
  <c r="R142" i="1"/>
  <c r="S142" i="1"/>
  <c r="T142" i="1"/>
  <c r="U142" i="1"/>
  <c r="V142" i="1"/>
  <c r="W142" i="1"/>
  <c r="P143" i="1"/>
  <c r="Q143" i="1"/>
  <c r="R143" i="1"/>
  <c r="S143" i="1"/>
  <c r="T143" i="1"/>
  <c r="U143" i="1"/>
  <c r="V143" i="1"/>
  <c r="W143" i="1"/>
  <c r="P144" i="1"/>
  <c r="Q144" i="1"/>
  <c r="R144" i="1"/>
  <c r="S144" i="1"/>
  <c r="T144" i="1"/>
  <c r="U144" i="1"/>
  <c r="V144" i="1"/>
  <c r="W144" i="1"/>
  <c r="P145" i="1"/>
  <c r="Q145" i="1"/>
  <c r="R145" i="1"/>
  <c r="S145" i="1"/>
  <c r="T145" i="1"/>
  <c r="U145" i="1"/>
  <c r="V145" i="1"/>
  <c r="W145" i="1"/>
  <c r="P146" i="1"/>
  <c r="Q146" i="1"/>
  <c r="R146" i="1"/>
  <c r="S146" i="1"/>
  <c r="T146" i="1"/>
  <c r="U146" i="1"/>
  <c r="V146" i="1"/>
  <c r="W146" i="1"/>
  <c r="P147" i="1"/>
  <c r="Q147" i="1"/>
  <c r="R147" i="1"/>
  <c r="S147" i="1"/>
  <c r="T147" i="1"/>
  <c r="U147" i="1"/>
  <c r="V147" i="1"/>
  <c r="W147" i="1"/>
  <c r="P148" i="1"/>
  <c r="Q148" i="1"/>
  <c r="R148" i="1"/>
  <c r="S148" i="1"/>
  <c r="T148" i="1"/>
  <c r="U148" i="1"/>
  <c r="V148" i="1"/>
  <c r="W148" i="1"/>
  <c r="P149" i="1"/>
  <c r="Q149" i="1"/>
  <c r="R149" i="1"/>
  <c r="S149" i="1"/>
  <c r="T149" i="1"/>
  <c r="U149" i="1"/>
  <c r="V149" i="1"/>
  <c r="W149" i="1"/>
  <c r="P150" i="1"/>
  <c r="Q150" i="1"/>
  <c r="R150" i="1"/>
  <c r="S150" i="1"/>
  <c r="T150" i="1"/>
  <c r="U150" i="1"/>
  <c r="V150" i="1"/>
  <c r="W150" i="1"/>
  <c r="P151" i="1"/>
  <c r="Q151" i="1"/>
  <c r="R151" i="1"/>
  <c r="S151" i="1"/>
  <c r="T151" i="1"/>
  <c r="U151" i="1"/>
  <c r="V151" i="1"/>
  <c r="W151" i="1"/>
  <c r="P152" i="1"/>
  <c r="Q152" i="1"/>
  <c r="R152" i="1"/>
  <c r="S152" i="1"/>
  <c r="T152" i="1"/>
  <c r="U152" i="1"/>
  <c r="V152" i="1"/>
  <c r="W152" i="1"/>
  <c r="P153" i="1"/>
  <c r="Q153" i="1"/>
  <c r="R153" i="1"/>
  <c r="S153" i="1"/>
  <c r="T153" i="1"/>
  <c r="U153" i="1"/>
  <c r="V153" i="1"/>
  <c r="W153" i="1"/>
  <c r="P154" i="1"/>
  <c r="Q154" i="1"/>
  <c r="R154" i="1"/>
  <c r="S154" i="1"/>
  <c r="T154" i="1"/>
  <c r="U154" i="1"/>
  <c r="V154" i="1"/>
  <c r="W154" i="1"/>
  <c r="P155" i="1"/>
  <c r="Q155" i="1"/>
  <c r="R155" i="1"/>
  <c r="S155" i="1"/>
  <c r="T155" i="1"/>
  <c r="U155" i="1"/>
  <c r="V155" i="1"/>
  <c r="W155" i="1"/>
  <c r="P156" i="1"/>
  <c r="Q156" i="1"/>
  <c r="R156" i="1"/>
  <c r="S156" i="1"/>
  <c r="T156" i="1"/>
  <c r="U156" i="1"/>
  <c r="V156" i="1"/>
  <c r="W156" i="1"/>
  <c r="P157" i="1"/>
  <c r="Q157" i="1"/>
  <c r="R157" i="1"/>
  <c r="S157" i="1"/>
  <c r="T157" i="1"/>
  <c r="U157" i="1"/>
  <c r="V157" i="1"/>
  <c r="W157" i="1"/>
  <c r="P158" i="1"/>
  <c r="Q158" i="1"/>
  <c r="R158" i="1"/>
  <c r="S158" i="1"/>
  <c r="T158" i="1"/>
  <c r="U158" i="1"/>
  <c r="V158" i="1"/>
  <c r="W158" i="1"/>
  <c r="P159" i="1"/>
  <c r="Q159" i="1"/>
  <c r="R159" i="1"/>
  <c r="S159" i="1"/>
  <c r="T159" i="1"/>
  <c r="U159" i="1"/>
  <c r="V159" i="1"/>
  <c r="W159" i="1"/>
  <c r="P160" i="1"/>
  <c r="Q160" i="1"/>
  <c r="R160" i="1"/>
  <c r="S160" i="1"/>
  <c r="T160" i="1"/>
  <c r="U160" i="1"/>
  <c r="V160" i="1"/>
  <c r="W160" i="1"/>
  <c r="P161" i="1"/>
  <c r="Q161" i="1"/>
  <c r="R161" i="1"/>
  <c r="S161" i="1"/>
  <c r="T161" i="1"/>
  <c r="U161" i="1"/>
  <c r="V161" i="1"/>
  <c r="W161" i="1"/>
  <c r="P162" i="1"/>
  <c r="Q162" i="1"/>
  <c r="R162" i="1"/>
  <c r="S162" i="1"/>
  <c r="T162" i="1"/>
  <c r="U162" i="1"/>
  <c r="V162" i="1"/>
  <c r="W162" i="1"/>
  <c r="P163" i="1"/>
  <c r="Q163" i="1"/>
  <c r="R163" i="1"/>
  <c r="S163" i="1"/>
  <c r="T163" i="1"/>
  <c r="U163" i="1"/>
  <c r="V163" i="1"/>
  <c r="W163" i="1"/>
  <c r="P164" i="1"/>
  <c r="Q164" i="1"/>
  <c r="R164" i="1"/>
  <c r="S164" i="1"/>
  <c r="T164" i="1"/>
  <c r="U164" i="1"/>
  <c r="V164" i="1"/>
  <c r="W164" i="1"/>
  <c r="P165" i="1"/>
  <c r="Q165" i="1"/>
  <c r="R165" i="1"/>
  <c r="S165" i="1"/>
  <c r="T165" i="1"/>
  <c r="U165" i="1"/>
  <c r="V165" i="1"/>
  <c r="W165" i="1"/>
  <c r="P166" i="1"/>
  <c r="Q166" i="1"/>
  <c r="R166" i="1"/>
  <c r="S166" i="1"/>
  <c r="T166" i="1"/>
  <c r="U166" i="1"/>
  <c r="V166" i="1"/>
  <c r="W166" i="1"/>
  <c r="P167" i="1"/>
  <c r="Q167" i="1"/>
  <c r="R167" i="1"/>
  <c r="S167" i="1"/>
  <c r="T167" i="1"/>
  <c r="U167" i="1"/>
  <c r="V167" i="1"/>
  <c r="W167" i="1"/>
  <c r="P168" i="1"/>
  <c r="Q168" i="1"/>
  <c r="R168" i="1"/>
  <c r="S168" i="1"/>
  <c r="T168" i="1"/>
  <c r="U168" i="1"/>
  <c r="V168" i="1"/>
  <c r="W168" i="1"/>
  <c r="P169" i="1"/>
  <c r="Q169" i="1"/>
  <c r="R169" i="1"/>
  <c r="S169" i="1"/>
  <c r="T169" i="1"/>
  <c r="U169" i="1"/>
  <c r="V169" i="1"/>
  <c r="W169" i="1"/>
  <c r="P170" i="1"/>
  <c r="Q170" i="1"/>
  <c r="R170" i="1"/>
  <c r="S170" i="1"/>
  <c r="T170" i="1"/>
  <c r="U170" i="1"/>
  <c r="V170" i="1"/>
  <c r="W170" i="1"/>
  <c r="P171" i="1"/>
  <c r="Q171" i="1"/>
  <c r="R171" i="1"/>
  <c r="S171" i="1"/>
  <c r="T171" i="1"/>
  <c r="U171" i="1"/>
  <c r="V171" i="1"/>
  <c r="W171" i="1"/>
  <c r="P172" i="1"/>
  <c r="Q172" i="1"/>
  <c r="R172" i="1"/>
  <c r="S172" i="1"/>
  <c r="T172" i="1"/>
  <c r="U172" i="1"/>
  <c r="V172" i="1"/>
  <c r="W172" i="1"/>
  <c r="P173" i="1"/>
  <c r="Q173" i="1"/>
  <c r="R173" i="1"/>
  <c r="S173" i="1"/>
  <c r="T173" i="1"/>
  <c r="U173" i="1"/>
  <c r="V173" i="1"/>
  <c r="W173" i="1"/>
  <c r="P174" i="1"/>
  <c r="Q174" i="1"/>
  <c r="R174" i="1"/>
  <c r="S174" i="1"/>
  <c r="T174" i="1"/>
  <c r="U174" i="1"/>
  <c r="V174" i="1"/>
  <c r="W174" i="1"/>
  <c r="P175" i="1"/>
  <c r="Q175" i="1"/>
  <c r="R175" i="1"/>
  <c r="S175" i="1"/>
  <c r="T175" i="1"/>
  <c r="U175" i="1"/>
  <c r="V175" i="1"/>
  <c r="W175" i="1"/>
  <c r="P176" i="1"/>
  <c r="Q176" i="1"/>
  <c r="R176" i="1"/>
  <c r="S176" i="1"/>
  <c r="T176" i="1"/>
  <c r="U176" i="1"/>
  <c r="V176" i="1"/>
  <c r="W176" i="1"/>
  <c r="P177" i="1"/>
  <c r="Q177" i="1"/>
  <c r="R177" i="1"/>
  <c r="S177" i="1"/>
  <c r="T177" i="1"/>
  <c r="U177" i="1"/>
  <c r="V177" i="1"/>
  <c r="W177" i="1"/>
  <c r="P178" i="1"/>
  <c r="Q178" i="1"/>
  <c r="R178" i="1"/>
  <c r="S178" i="1"/>
  <c r="T178" i="1"/>
  <c r="U178" i="1"/>
  <c r="V178" i="1"/>
  <c r="W178" i="1"/>
  <c r="P179" i="1"/>
  <c r="Q179" i="1"/>
  <c r="R179" i="1"/>
  <c r="S179" i="1"/>
  <c r="T179" i="1"/>
  <c r="U179" i="1"/>
  <c r="V179" i="1"/>
  <c r="W179" i="1"/>
  <c r="P368"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V368" i="1"/>
  <c r="U368" i="1"/>
  <c r="T368" i="1"/>
  <c r="V279" i="1"/>
  <c r="U279" i="1"/>
  <c r="T279" i="1"/>
  <c r="V278" i="1"/>
  <c r="U278" i="1"/>
  <c r="T278" i="1"/>
  <c r="V277" i="1"/>
  <c r="U277" i="1"/>
  <c r="T277" i="1"/>
  <c r="V276" i="1"/>
  <c r="U276" i="1"/>
  <c r="T276" i="1"/>
  <c r="V275" i="1"/>
  <c r="U275" i="1"/>
  <c r="T275" i="1"/>
  <c r="V274" i="1"/>
  <c r="U274" i="1"/>
  <c r="T274" i="1"/>
  <c r="V273" i="1"/>
  <c r="U273" i="1"/>
  <c r="T273" i="1"/>
  <c r="V272" i="1"/>
  <c r="U272" i="1"/>
  <c r="T272" i="1"/>
  <c r="V271" i="1"/>
  <c r="U271" i="1"/>
  <c r="T271" i="1"/>
  <c r="V270" i="1"/>
  <c r="U270" i="1"/>
  <c r="T270" i="1"/>
  <c r="V269" i="1"/>
  <c r="U269" i="1"/>
  <c r="T269" i="1"/>
  <c r="V268" i="1"/>
  <c r="U268" i="1"/>
  <c r="T268" i="1"/>
  <c r="V267" i="1"/>
  <c r="U267" i="1"/>
  <c r="T267" i="1"/>
  <c r="V266" i="1"/>
  <c r="U266" i="1"/>
  <c r="T266" i="1"/>
  <c r="V265" i="1"/>
  <c r="U265" i="1"/>
  <c r="T265" i="1"/>
  <c r="V264" i="1"/>
  <c r="U264" i="1"/>
  <c r="T264" i="1"/>
  <c r="V263" i="1"/>
  <c r="U263" i="1"/>
  <c r="T263" i="1"/>
  <c r="V262" i="1"/>
  <c r="U262" i="1"/>
  <c r="T262" i="1"/>
  <c r="V261" i="1"/>
  <c r="U261" i="1"/>
  <c r="T261" i="1"/>
  <c r="V260" i="1"/>
  <c r="U260" i="1"/>
  <c r="T260" i="1"/>
  <c r="V259" i="1"/>
  <c r="U259" i="1"/>
  <c r="T259" i="1"/>
  <c r="V258" i="1"/>
  <c r="U258" i="1"/>
  <c r="T258" i="1"/>
  <c r="V257" i="1"/>
  <c r="U257" i="1"/>
  <c r="T257" i="1"/>
  <c r="V256" i="1"/>
  <c r="U256" i="1"/>
  <c r="T256" i="1"/>
  <c r="V255" i="1"/>
  <c r="U255" i="1"/>
  <c r="T255" i="1"/>
  <c r="V254" i="1"/>
  <c r="U254" i="1"/>
  <c r="T254" i="1"/>
  <c r="V253" i="1"/>
  <c r="U253" i="1"/>
  <c r="T253" i="1"/>
  <c r="V252" i="1"/>
  <c r="U252" i="1"/>
  <c r="T252" i="1"/>
  <c r="V251" i="1"/>
  <c r="U251" i="1"/>
  <c r="T251" i="1"/>
  <c r="V250" i="1"/>
  <c r="U250" i="1"/>
  <c r="T250" i="1"/>
  <c r="V249" i="1"/>
  <c r="U249" i="1"/>
  <c r="T249" i="1"/>
  <c r="V248" i="1"/>
  <c r="U248" i="1"/>
  <c r="T248" i="1"/>
  <c r="V247" i="1"/>
  <c r="U247" i="1"/>
  <c r="T247" i="1"/>
  <c r="V246" i="1"/>
  <c r="U246" i="1"/>
  <c r="T246" i="1"/>
  <c r="V245" i="1"/>
  <c r="U245" i="1"/>
  <c r="T245" i="1"/>
  <c r="V244" i="1"/>
  <c r="U244" i="1"/>
  <c r="T244" i="1"/>
  <c r="V243" i="1"/>
  <c r="U243" i="1"/>
  <c r="T243" i="1"/>
  <c r="V242" i="1"/>
  <c r="U242" i="1"/>
  <c r="T242" i="1"/>
  <c r="V241" i="1"/>
  <c r="U241" i="1"/>
  <c r="T241" i="1"/>
  <c r="V240" i="1"/>
  <c r="U240" i="1"/>
  <c r="T240" i="1"/>
  <c r="V239" i="1"/>
  <c r="U239" i="1"/>
  <c r="T239" i="1"/>
  <c r="V238" i="1"/>
  <c r="U238" i="1"/>
  <c r="T238" i="1"/>
  <c r="V237" i="1"/>
  <c r="U237" i="1"/>
  <c r="T237" i="1"/>
  <c r="V236" i="1"/>
  <c r="U236" i="1"/>
  <c r="T236" i="1"/>
  <c r="V235" i="1"/>
  <c r="U235" i="1"/>
  <c r="T235" i="1"/>
  <c r="V234" i="1"/>
  <c r="U234" i="1"/>
  <c r="T234" i="1"/>
  <c r="V233" i="1"/>
  <c r="U233" i="1"/>
  <c r="T233" i="1"/>
  <c r="V232" i="1"/>
  <c r="U232" i="1"/>
  <c r="T232" i="1"/>
  <c r="V231" i="1"/>
  <c r="U231" i="1"/>
  <c r="T231" i="1"/>
  <c r="V230" i="1"/>
  <c r="U230" i="1"/>
  <c r="T230" i="1"/>
  <c r="V229" i="1"/>
  <c r="U229" i="1"/>
  <c r="T229" i="1"/>
  <c r="V228" i="1"/>
  <c r="U228" i="1"/>
  <c r="T228" i="1"/>
  <c r="V227" i="1"/>
  <c r="U227" i="1"/>
  <c r="T227" i="1"/>
  <c r="V226" i="1"/>
  <c r="U226" i="1"/>
  <c r="T226" i="1"/>
  <c r="V225" i="1"/>
  <c r="U225" i="1"/>
  <c r="T225" i="1"/>
  <c r="V224" i="1"/>
  <c r="U224" i="1"/>
  <c r="T224" i="1"/>
  <c r="V223" i="1"/>
  <c r="U223" i="1"/>
  <c r="T223" i="1"/>
  <c r="V222" i="1"/>
  <c r="U222" i="1"/>
  <c r="T222" i="1"/>
  <c r="V221" i="1"/>
  <c r="U221" i="1"/>
  <c r="T221" i="1"/>
  <c r="V220" i="1"/>
  <c r="U220" i="1"/>
  <c r="T220" i="1"/>
  <c r="V219" i="1"/>
  <c r="U219" i="1"/>
  <c r="T219" i="1"/>
  <c r="V218" i="1"/>
  <c r="U218" i="1"/>
  <c r="T218" i="1"/>
  <c r="V217" i="1"/>
  <c r="U217" i="1"/>
  <c r="T217" i="1"/>
  <c r="V216" i="1"/>
  <c r="U216" i="1"/>
  <c r="T216" i="1"/>
  <c r="V215" i="1"/>
  <c r="U215" i="1"/>
  <c r="T215" i="1"/>
  <c r="V214" i="1"/>
  <c r="U214" i="1"/>
  <c r="T214" i="1"/>
  <c r="V213" i="1"/>
  <c r="U213" i="1"/>
  <c r="T213" i="1"/>
  <c r="V212" i="1"/>
  <c r="U212" i="1"/>
  <c r="T212" i="1"/>
  <c r="V211" i="1"/>
  <c r="U211" i="1"/>
  <c r="T211" i="1"/>
  <c r="V210" i="1"/>
  <c r="U210" i="1"/>
  <c r="T210" i="1"/>
  <c r="V209" i="1"/>
  <c r="U209" i="1"/>
  <c r="T209" i="1"/>
  <c r="V208" i="1"/>
  <c r="U208" i="1"/>
  <c r="T208" i="1"/>
  <c r="V207" i="1"/>
  <c r="U207" i="1"/>
  <c r="T207" i="1"/>
  <c r="V206" i="1"/>
  <c r="U206" i="1"/>
  <c r="T206" i="1"/>
  <c r="V205" i="1"/>
  <c r="U205" i="1"/>
  <c r="T205" i="1"/>
  <c r="V204" i="1"/>
  <c r="U204" i="1"/>
  <c r="T204" i="1"/>
  <c r="V203" i="1"/>
  <c r="U203" i="1"/>
  <c r="T203" i="1"/>
  <c r="V202" i="1"/>
  <c r="U202" i="1"/>
  <c r="T202" i="1"/>
  <c r="V201" i="1"/>
  <c r="U201" i="1"/>
  <c r="T201" i="1"/>
  <c r="V200" i="1"/>
  <c r="U200" i="1"/>
  <c r="T200" i="1"/>
  <c r="V199" i="1"/>
  <c r="U199" i="1"/>
  <c r="T199" i="1"/>
  <c r="V198" i="1"/>
  <c r="U198" i="1"/>
  <c r="T198" i="1"/>
  <c r="V197" i="1"/>
  <c r="U197" i="1"/>
  <c r="T197" i="1"/>
  <c r="V196" i="1"/>
  <c r="U196" i="1"/>
  <c r="T196" i="1"/>
  <c r="V195" i="1"/>
  <c r="U195" i="1"/>
  <c r="T195" i="1"/>
  <c r="V194" i="1"/>
  <c r="U194" i="1"/>
  <c r="T194" i="1"/>
  <c r="V193" i="1"/>
  <c r="U193" i="1"/>
  <c r="T193" i="1"/>
  <c r="V192" i="1"/>
  <c r="U192" i="1"/>
  <c r="T192" i="1"/>
  <c r="V191" i="1"/>
  <c r="U191" i="1"/>
  <c r="T191" i="1"/>
  <c r="V190" i="1"/>
  <c r="U190" i="1"/>
  <c r="T190" i="1"/>
  <c r="V189" i="1"/>
  <c r="U189" i="1"/>
  <c r="T189" i="1"/>
  <c r="V188" i="1"/>
  <c r="U188" i="1"/>
  <c r="T188" i="1"/>
  <c r="V187" i="1"/>
  <c r="U187" i="1"/>
  <c r="T187" i="1"/>
  <c r="V186" i="1"/>
  <c r="U186" i="1"/>
  <c r="T186" i="1"/>
  <c r="V185" i="1"/>
  <c r="U185" i="1"/>
  <c r="T185" i="1"/>
  <c r="V184" i="1"/>
  <c r="U184" i="1"/>
  <c r="T184" i="1"/>
  <c r="V183" i="1"/>
  <c r="U183" i="1"/>
  <c r="T183" i="1"/>
  <c r="V182" i="1"/>
  <c r="U182" i="1"/>
  <c r="T182" i="1"/>
  <c r="V181" i="1"/>
  <c r="U181" i="1"/>
  <c r="T181" i="1"/>
  <c r="V180" i="1"/>
  <c r="U180" i="1"/>
  <c r="T180" i="1"/>
  <c r="V86" i="1"/>
  <c r="U86" i="1"/>
  <c r="T86" i="1"/>
  <c r="V85" i="1"/>
  <c r="U85" i="1"/>
  <c r="T85" i="1"/>
  <c r="V84" i="1"/>
  <c r="U84" i="1"/>
  <c r="T84" i="1"/>
  <c r="V83" i="1"/>
  <c r="U83" i="1"/>
  <c r="T83" i="1"/>
  <c r="V82" i="1"/>
  <c r="U82" i="1"/>
  <c r="T82" i="1"/>
  <c r="V81" i="1"/>
  <c r="U81" i="1"/>
  <c r="T81" i="1"/>
  <c r="V80" i="1"/>
  <c r="U80" i="1"/>
  <c r="T80" i="1"/>
  <c r="V79" i="1"/>
  <c r="U79" i="1"/>
  <c r="T79" i="1"/>
  <c r="V78" i="1"/>
  <c r="U78" i="1"/>
  <c r="T78" i="1"/>
  <c r="V77" i="1"/>
  <c r="U77" i="1"/>
  <c r="T77" i="1"/>
  <c r="V76" i="1"/>
  <c r="U76" i="1"/>
  <c r="T76" i="1"/>
  <c r="V75" i="1"/>
  <c r="U75" i="1"/>
  <c r="T75" i="1"/>
  <c r="V74" i="1"/>
  <c r="U74" i="1"/>
  <c r="T74" i="1"/>
  <c r="V73" i="1"/>
  <c r="U73" i="1"/>
  <c r="T73" i="1"/>
  <c r="V72" i="1"/>
  <c r="U72" i="1"/>
  <c r="T72" i="1"/>
  <c r="V71" i="1"/>
  <c r="U71" i="1"/>
  <c r="T71" i="1"/>
  <c r="V70" i="1"/>
  <c r="U70" i="1"/>
  <c r="T70" i="1"/>
  <c r="V69" i="1"/>
  <c r="U69" i="1"/>
  <c r="T69" i="1"/>
  <c r="V68" i="1"/>
  <c r="U68" i="1"/>
  <c r="T68" i="1"/>
  <c r="V67" i="1"/>
  <c r="U67" i="1"/>
  <c r="T67" i="1"/>
  <c r="V66" i="1"/>
  <c r="U66" i="1"/>
  <c r="T66" i="1"/>
  <c r="V65" i="1"/>
  <c r="U65" i="1"/>
  <c r="T65" i="1"/>
  <c r="V64" i="1"/>
  <c r="U64" i="1"/>
  <c r="T64" i="1"/>
  <c r="V63" i="1"/>
  <c r="U63" i="1"/>
  <c r="T63" i="1"/>
  <c r="V62" i="1"/>
  <c r="U62" i="1"/>
  <c r="T62" i="1"/>
  <c r="V61" i="1"/>
  <c r="U61" i="1"/>
  <c r="T61" i="1"/>
  <c r="V60" i="1"/>
  <c r="U60" i="1"/>
  <c r="T60" i="1"/>
  <c r="V59" i="1"/>
  <c r="U59" i="1"/>
  <c r="T59" i="1"/>
  <c r="V58" i="1"/>
  <c r="U58" i="1"/>
  <c r="T58" i="1"/>
  <c r="V57" i="1"/>
  <c r="U57" i="1"/>
  <c r="T57" i="1"/>
  <c r="V56" i="1"/>
  <c r="U56" i="1"/>
  <c r="T56" i="1"/>
  <c r="V55" i="1"/>
  <c r="U55" i="1"/>
  <c r="T55" i="1"/>
  <c r="V54" i="1"/>
  <c r="U54" i="1"/>
  <c r="T54" i="1"/>
  <c r="V53" i="1"/>
  <c r="U53" i="1"/>
  <c r="T53" i="1"/>
  <c r="V52" i="1"/>
  <c r="U52" i="1"/>
  <c r="T52" i="1"/>
  <c r="V51" i="1"/>
  <c r="U51" i="1"/>
  <c r="T51" i="1"/>
  <c r="V50" i="1"/>
  <c r="U50" i="1"/>
  <c r="T50" i="1"/>
  <c r="V49" i="1"/>
  <c r="U49" i="1"/>
  <c r="T49" i="1"/>
  <c r="V48" i="1"/>
  <c r="U48" i="1"/>
  <c r="T48" i="1"/>
  <c r="V47" i="1"/>
  <c r="U47" i="1"/>
  <c r="T47" i="1"/>
  <c r="V46" i="1"/>
  <c r="U46" i="1"/>
  <c r="T46" i="1"/>
  <c r="V45" i="1"/>
  <c r="U45" i="1"/>
  <c r="T45" i="1"/>
  <c r="V44" i="1"/>
  <c r="U44" i="1"/>
  <c r="T44" i="1"/>
  <c r="V43" i="1"/>
  <c r="U43" i="1"/>
  <c r="T43" i="1"/>
  <c r="V42" i="1"/>
  <c r="U42" i="1"/>
  <c r="T42" i="1"/>
  <c r="V41" i="1"/>
  <c r="U41" i="1"/>
  <c r="T41" i="1"/>
  <c r="V40" i="1"/>
  <c r="U40" i="1"/>
  <c r="T40" i="1"/>
  <c r="V39" i="1"/>
  <c r="U39" i="1"/>
  <c r="T39" i="1"/>
  <c r="V38" i="1"/>
  <c r="U38" i="1"/>
  <c r="T38" i="1"/>
  <c r="V37" i="1"/>
  <c r="U37" i="1"/>
  <c r="T37" i="1"/>
  <c r="V36" i="1"/>
  <c r="U36" i="1"/>
  <c r="T36" i="1"/>
  <c r="V35" i="1"/>
  <c r="U35" i="1"/>
  <c r="T35" i="1"/>
  <c r="V34" i="1"/>
  <c r="U34" i="1"/>
  <c r="T34" i="1"/>
  <c r="V33" i="1"/>
  <c r="U33" i="1"/>
  <c r="T33" i="1"/>
  <c r="V32" i="1"/>
  <c r="U32" i="1"/>
  <c r="T32" i="1"/>
  <c r="V31" i="1"/>
  <c r="U31" i="1"/>
  <c r="T31" i="1"/>
  <c r="V30" i="1"/>
  <c r="U30" i="1"/>
  <c r="T30" i="1"/>
  <c r="V29" i="1"/>
  <c r="U29" i="1"/>
  <c r="T29" i="1"/>
  <c r="V28" i="1"/>
  <c r="U28" i="1"/>
  <c r="T28" i="1"/>
  <c r="V27" i="1"/>
  <c r="U27" i="1"/>
  <c r="T27" i="1"/>
  <c r="V26" i="1"/>
  <c r="U26" i="1"/>
  <c r="T26" i="1"/>
  <c r="V25" i="1"/>
  <c r="U25" i="1"/>
  <c r="T25" i="1"/>
  <c r="V24" i="1"/>
  <c r="U24" i="1"/>
  <c r="T24" i="1"/>
  <c r="V23" i="1"/>
  <c r="U23" i="1"/>
  <c r="T23" i="1"/>
  <c r="V22" i="1"/>
  <c r="U22" i="1"/>
  <c r="T22" i="1"/>
  <c r="V21" i="1"/>
  <c r="U21" i="1"/>
  <c r="T21" i="1"/>
  <c r="V20" i="1"/>
  <c r="U20" i="1"/>
  <c r="T20" i="1"/>
  <c r="V19" i="1"/>
  <c r="U19" i="1"/>
  <c r="T19" i="1"/>
  <c r="V18" i="1"/>
  <c r="U18" i="1"/>
  <c r="T18" i="1"/>
  <c r="V17" i="1"/>
  <c r="U17" i="1"/>
  <c r="T17" i="1"/>
  <c r="V16" i="1"/>
  <c r="U16" i="1"/>
  <c r="T16" i="1"/>
  <c r="V15" i="1"/>
  <c r="U15" i="1"/>
  <c r="T15" i="1"/>
  <c r="V14" i="1"/>
  <c r="U14" i="1"/>
  <c r="T14" i="1"/>
  <c r="V13" i="1"/>
  <c r="U13" i="1"/>
  <c r="T13" i="1"/>
  <c r="V12" i="1"/>
  <c r="U12" i="1"/>
  <c r="T12" i="1"/>
  <c r="V11" i="1"/>
  <c r="U11" i="1"/>
  <c r="T11" i="1"/>
  <c r="V10" i="1"/>
  <c r="U10" i="1"/>
  <c r="T10" i="1"/>
  <c r="V9" i="1"/>
  <c r="U9" i="1"/>
  <c r="T9" i="1"/>
  <c r="V8" i="1"/>
  <c r="U8" i="1"/>
  <c r="T8" i="1"/>
  <c r="V7" i="1"/>
  <c r="U7" i="1"/>
  <c r="T7" i="1"/>
  <c r="P5" i="1"/>
  <c r="P4" i="1"/>
  <c r="P3" i="1"/>
  <c r="Q368"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R368"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W368" i="1"/>
  <c r="S368" i="1"/>
  <c r="W279" i="1"/>
  <c r="S279" i="1"/>
  <c r="W278" i="1"/>
  <c r="S278" i="1"/>
  <c r="W277" i="1"/>
  <c r="S277" i="1"/>
  <c r="W276" i="1"/>
  <c r="S276" i="1"/>
  <c r="W275" i="1"/>
  <c r="S275" i="1"/>
  <c r="W274" i="1"/>
  <c r="S274" i="1"/>
  <c r="W273" i="1"/>
  <c r="S273" i="1"/>
  <c r="W272" i="1"/>
  <c r="S272" i="1"/>
  <c r="W271" i="1"/>
  <c r="S271" i="1"/>
  <c r="W270" i="1"/>
  <c r="S270" i="1"/>
  <c r="W269" i="1"/>
  <c r="S269" i="1"/>
  <c r="W268" i="1"/>
  <c r="S268" i="1"/>
  <c r="W267" i="1"/>
  <c r="S267" i="1"/>
  <c r="W266" i="1"/>
  <c r="S266" i="1"/>
  <c r="W265" i="1"/>
  <c r="S265" i="1"/>
  <c r="W264" i="1"/>
  <c r="S264" i="1"/>
  <c r="W263" i="1"/>
  <c r="S263" i="1"/>
  <c r="W262" i="1"/>
  <c r="S262" i="1"/>
  <c r="W261" i="1"/>
  <c r="S261" i="1"/>
  <c r="W260" i="1"/>
  <c r="S260" i="1"/>
  <c r="W259" i="1"/>
  <c r="S259" i="1"/>
  <c r="W258" i="1"/>
  <c r="S258" i="1"/>
  <c r="W257" i="1"/>
  <c r="S257" i="1"/>
  <c r="W256" i="1"/>
  <c r="S256" i="1"/>
  <c r="W255" i="1"/>
  <c r="S255" i="1"/>
  <c r="W254" i="1"/>
  <c r="S254" i="1"/>
  <c r="W253" i="1"/>
  <c r="S253" i="1"/>
  <c r="W252" i="1"/>
  <c r="S252" i="1"/>
  <c r="W251" i="1"/>
  <c r="S251" i="1"/>
  <c r="W250" i="1"/>
  <c r="S250" i="1"/>
  <c r="W249" i="1"/>
  <c r="S249" i="1"/>
  <c r="W248" i="1"/>
  <c r="S248" i="1"/>
  <c r="W247" i="1"/>
  <c r="S247" i="1"/>
  <c r="W246" i="1"/>
  <c r="S246" i="1"/>
  <c r="W245" i="1"/>
  <c r="S245" i="1"/>
  <c r="W244" i="1"/>
  <c r="S244" i="1"/>
  <c r="W243" i="1"/>
  <c r="S243" i="1"/>
  <c r="W242" i="1"/>
  <c r="S242" i="1"/>
  <c r="W241" i="1"/>
  <c r="S241" i="1"/>
  <c r="W240" i="1"/>
  <c r="S240" i="1"/>
  <c r="W239" i="1"/>
  <c r="S239" i="1"/>
  <c r="W238" i="1"/>
  <c r="S238" i="1"/>
  <c r="W237" i="1"/>
  <c r="S237" i="1"/>
  <c r="W236" i="1"/>
  <c r="S236" i="1"/>
  <c r="W235" i="1"/>
  <c r="S235" i="1"/>
  <c r="W234" i="1"/>
  <c r="S234" i="1"/>
  <c r="W233" i="1"/>
  <c r="S233" i="1"/>
  <c r="W232" i="1"/>
  <c r="S232" i="1"/>
  <c r="W231" i="1"/>
  <c r="S231" i="1"/>
  <c r="W230" i="1"/>
  <c r="S230" i="1"/>
  <c r="W229" i="1"/>
  <c r="S229" i="1"/>
  <c r="W228" i="1"/>
  <c r="S228" i="1"/>
  <c r="W227" i="1"/>
  <c r="S227" i="1"/>
  <c r="W226" i="1"/>
  <c r="S226" i="1"/>
  <c r="W225" i="1"/>
  <c r="S225" i="1"/>
  <c r="W224" i="1"/>
  <c r="S224" i="1"/>
  <c r="W223" i="1"/>
  <c r="S223" i="1"/>
  <c r="W222" i="1"/>
  <c r="S222" i="1"/>
  <c r="W221" i="1"/>
  <c r="S221" i="1"/>
  <c r="W220" i="1"/>
  <c r="S220" i="1"/>
  <c r="W219" i="1"/>
  <c r="S219" i="1"/>
  <c r="W218" i="1"/>
  <c r="S218" i="1"/>
  <c r="W217" i="1"/>
  <c r="S217" i="1"/>
  <c r="W216" i="1"/>
  <c r="S216" i="1"/>
  <c r="W215" i="1"/>
  <c r="S215" i="1"/>
  <c r="W214" i="1"/>
  <c r="S214" i="1"/>
  <c r="W213" i="1"/>
  <c r="S213" i="1"/>
  <c r="W212" i="1"/>
  <c r="S212" i="1"/>
  <c r="W211" i="1"/>
  <c r="S211" i="1"/>
  <c r="W210" i="1"/>
  <c r="S210" i="1"/>
  <c r="W209" i="1"/>
  <c r="S209" i="1"/>
  <c r="W208" i="1"/>
  <c r="S208" i="1"/>
  <c r="W207" i="1"/>
  <c r="S207" i="1"/>
  <c r="W206" i="1"/>
  <c r="S206" i="1"/>
  <c r="W205" i="1"/>
  <c r="S205" i="1"/>
  <c r="W204" i="1"/>
  <c r="S204" i="1"/>
  <c r="W203" i="1"/>
  <c r="S203" i="1"/>
  <c r="W202" i="1"/>
  <c r="S202" i="1"/>
  <c r="W201" i="1"/>
  <c r="S201" i="1"/>
  <c r="W200" i="1"/>
  <c r="S200" i="1"/>
  <c r="W199" i="1"/>
  <c r="S199" i="1"/>
  <c r="W198" i="1"/>
  <c r="S198" i="1"/>
  <c r="W197" i="1"/>
  <c r="S197" i="1"/>
  <c r="W196" i="1"/>
  <c r="S196" i="1"/>
  <c r="W195" i="1"/>
  <c r="S195" i="1"/>
  <c r="W194" i="1"/>
  <c r="S194" i="1"/>
  <c r="W193" i="1"/>
  <c r="S193" i="1"/>
  <c r="W192" i="1"/>
  <c r="S192" i="1"/>
  <c r="W191" i="1"/>
  <c r="S191" i="1"/>
  <c r="W190" i="1"/>
  <c r="S190" i="1"/>
  <c r="W189" i="1"/>
  <c r="S189" i="1"/>
  <c r="W188" i="1"/>
  <c r="S188" i="1"/>
  <c r="W187" i="1"/>
  <c r="S187" i="1"/>
  <c r="W186" i="1"/>
  <c r="S186" i="1"/>
  <c r="W185" i="1"/>
  <c r="S185" i="1"/>
  <c r="W184" i="1"/>
  <c r="S184" i="1"/>
  <c r="W183" i="1"/>
  <c r="S183" i="1"/>
  <c r="W182" i="1"/>
  <c r="S182" i="1"/>
  <c r="W181" i="1"/>
  <c r="S181" i="1"/>
  <c r="W180" i="1"/>
  <c r="S180" i="1"/>
  <c r="W86" i="1"/>
  <c r="S86" i="1"/>
  <c r="W85" i="1"/>
  <c r="S85" i="1"/>
  <c r="W84" i="1"/>
  <c r="S84" i="1"/>
  <c r="W83" i="1"/>
  <c r="S83" i="1"/>
  <c r="W82" i="1"/>
  <c r="S82" i="1"/>
  <c r="W81" i="1"/>
  <c r="S81" i="1"/>
  <c r="W80" i="1"/>
  <c r="S80" i="1"/>
  <c r="W79" i="1"/>
  <c r="S79" i="1"/>
  <c r="W78" i="1"/>
  <c r="S78" i="1"/>
  <c r="W77" i="1"/>
  <c r="S77" i="1"/>
  <c r="W76" i="1"/>
  <c r="S76" i="1"/>
  <c r="W75" i="1"/>
  <c r="S75" i="1"/>
  <c r="W74" i="1"/>
  <c r="S74" i="1"/>
  <c r="W73" i="1"/>
  <c r="S73" i="1"/>
  <c r="W72" i="1"/>
  <c r="S72" i="1"/>
  <c r="W71" i="1"/>
  <c r="S71" i="1"/>
  <c r="W70" i="1"/>
  <c r="S70" i="1"/>
  <c r="W69" i="1"/>
  <c r="S69" i="1"/>
  <c r="W68" i="1"/>
  <c r="S68" i="1"/>
  <c r="W67" i="1"/>
  <c r="S67" i="1"/>
  <c r="W66" i="1"/>
  <c r="S66" i="1"/>
  <c r="W65" i="1"/>
  <c r="S65" i="1"/>
  <c r="W64" i="1"/>
  <c r="S64" i="1"/>
  <c r="W63" i="1"/>
  <c r="S63" i="1"/>
  <c r="W62" i="1"/>
  <c r="S62" i="1"/>
  <c r="W61" i="1"/>
  <c r="S61" i="1"/>
  <c r="W60" i="1"/>
  <c r="S60" i="1"/>
  <c r="W59" i="1"/>
  <c r="S59" i="1"/>
  <c r="W58" i="1"/>
  <c r="S58" i="1"/>
  <c r="W57" i="1"/>
  <c r="S57" i="1"/>
  <c r="W56" i="1"/>
  <c r="S56" i="1"/>
  <c r="W55" i="1"/>
  <c r="S55" i="1"/>
  <c r="W54" i="1"/>
  <c r="S54" i="1"/>
  <c r="W53" i="1"/>
  <c r="S53" i="1"/>
  <c r="W52" i="1"/>
  <c r="S52" i="1"/>
  <c r="W51" i="1"/>
  <c r="S51" i="1"/>
  <c r="W50" i="1"/>
  <c r="S50" i="1"/>
  <c r="W49" i="1"/>
  <c r="S49" i="1"/>
  <c r="W48" i="1"/>
  <c r="S48" i="1"/>
  <c r="W47" i="1"/>
  <c r="S47" i="1"/>
  <c r="W46" i="1"/>
  <c r="S46" i="1"/>
  <c r="W45" i="1"/>
  <c r="S45" i="1"/>
  <c r="W44" i="1"/>
  <c r="S44" i="1"/>
  <c r="W43" i="1"/>
  <c r="S43" i="1"/>
  <c r="W42" i="1"/>
  <c r="S42" i="1"/>
  <c r="W41" i="1"/>
  <c r="S41" i="1"/>
  <c r="W40" i="1"/>
  <c r="S40" i="1"/>
  <c r="W39" i="1"/>
  <c r="S39" i="1"/>
  <c r="W38" i="1"/>
  <c r="S38" i="1"/>
  <c r="W37" i="1"/>
  <c r="S37" i="1"/>
  <c r="W36" i="1"/>
  <c r="S36" i="1"/>
  <c r="W35" i="1"/>
  <c r="S35" i="1"/>
  <c r="W34" i="1"/>
  <c r="S34" i="1"/>
  <c r="W33" i="1"/>
  <c r="S33" i="1"/>
  <c r="W32" i="1"/>
  <c r="S32" i="1"/>
  <c r="W31" i="1"/>
  <c r="S31" i="1"/>
  <c r="W30" i="1"/>
  <c r="S30" i="1"/>
  <c r="W29" i="1"/>
  <c r="S29" i="1"/>
  <c r="W28" i="1"/>
  <c r="S28" i="1"/>
  <c r="W27" i="1"/>
  <c r="S27" i="1"/>
  <c r="W26" i="1"/>
  <c r="S26" i="1"/>
  <c r="W25" i="1"/>
  <c r="S25" i="1"/>
  <c r="W24" i="1"/>
  <c r="S24" i="1"/>
  <c r="W23" i="1"/>
  <c r="S23" i="1"/>
  <c r="W22" i="1"/>
  <c r="S22" i="1"/>
  <c r="W21" i="1"/>
  <c r="S21" i="1"/>
  <c r="W20" i="1"/>
  <c r="S20" i="1"/>
  <c r="W19" i="1"/>
  <c r="S19" i="1"/>
  <c r="W18" i="1"/>
  <c r="S18" i="1"/>
  <c r="W17" i="1"/>
  <c r="S17" i="1"/>
  <c r="W16" i="1"/>
  <c r="S16" i="1"/>
  <c r="W15" i="1"/>
  <c r="S15" i="1"/>
  <c r="W14" i="1"/>
  <c r="S14" i="1"/>
  <c r="W13" i="1"/>
  <c r="S13" i="1"/>
  <c r="W12" i="1"/>
  <c r="S12" i="1"/>
  <c r="W11" i="1"/>
  <c r="S11" i="1"/>
  <c r="W10" i="1"/>
  <c r="S10" i="1"/>
  <c r="W9" i="1"/>
  <c r="S9" i="1"/>
  <c r="W8" i="1"/>
  <c r="S8" i="1"/>
  <c r="W7" i="1"/>
  <c r="S7" i="1"/>
  <c r="Q3" i="1" l="1"/>
  <c r="Q4" i="1"/>
  <c r="Q5" i="1"/>
  <c r="Q6" i="1"/>
</calcChain>
</file>

<file path=xl/sharedStrings.xml><?xml version="1.0" encoding="utf-8"?>
<sst xmlns="http://schemas.openxmlformats.org/spreadsheetml/2006/main" count="1090" uniqueCount="577">
  <si>
    <t>Nr.</t>
  </si>
  <si>
    <r>
      <t xml:space="preserve">Angaben zu Gruppen, Formationen, Paaren
</t>
    </r>
    <r>
      <rPr>
        <i/>
        <sz val="10"/>
        <rFont val="Arial Narrow"/>
        <family val="2"/>
      </rPr>
      <t>(freilassen bei Einzelläufern)</t>
    </r>
  </si>
  <si>
    <t>Persönliche Angaben</t>
  </si>
  <si>
    <t>Verein &amp; Verband</t>
  </si>
  <si>
    <t>Anti-Doping</t>
  </si>
  <si>
    <t>Wettbewerbsdaten</t>
  </si>
  <si>
    <t>Bemerkungen</t>
  </si>
  <si>
    <t>FORMELBASIERTE 
(AUTOMATISCHE EINGABEN)</t>
  </si>
  <si>
    <t>Datenübernahme 
Calculating</t>
  </si>
  <si>
    <t>Name der Gruppe, Formation, Paar - Programmname</t>
  </si>
  <si>
    <t>Programmbeschreibung (Show)
(max. 25 Worte)</t>
  </si>
  <si>
    <t>Inline 
Skates?</t>
  </si>
  <si>
    <t>Name</t>
  </si>
  <si>
    <t>Vorname</t>
  </si>
  <si>
    <t>Geb.-
Datum</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</si>
  <si>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</si>
  <si>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t>Verband 
(Abk.)</t>
  </si>
  <si>
    <t>Basistest</t>
  </si>
  <si>
    <t>Kürtest</t>
  </si>
  <si>
    <t>Schieds-vereinbarung liegt vor?</t>
  </si>
  <si>
    <t>Athleten-vereinbarung liegt vor?</t>
  </si>
  <si>
    <t>Nummer</t>
  </si>
  <si>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</si>
  <si>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Verband (lang)
</t>
    </r>
    <r>
      <rPr>
        <i/>
        <sz val="10"/>
        <rFont val="Arial Narrow"/>
        <family val="2"/>
      </rPr>
      <t>(erscheint automatisch, solange die Formel nicht überschrieben wurde!)</t>
    </r>
  </si>
  <si>
    <r>
      <t xml:space="preserve">Wettbewerbsname 
</t>
    </r>
    <r>
      <rPr>
        <i/>
        <sz val="10"/>
        <rFont val="Arial Narrow"/>
        <family val="2"/>
      </rPr>
      <t>(erscheint automatisch, solange die Formel nicht überschrieben wurde!)</t>
    </r>
  </si>
  <si>
    <r>
      <t xml:space="preserve">number of event </t>
    </r>
    <r>
      <rPr>
        <sz val="10"/>
        <rFont val="Arial Narrow"/>
        <family val="2"/>
      </rPr>
      <t>(Bereich nach dieser Nummer sortieren)</t>
    </r>
  </si>
  <si>
    <t>name</t>
  </si>
  <si>
    <t>nation</t>
  </si>
  <si>
    <t>assoc.</t>
  </si>
  <si>
    <t>disciplines skated</t>
  </si>
  <si>
    <t>Bsp</t>
  </si>
  <si>
    <t>Muster Master Sk8*Star - Stellar Performance</t>
  </si>
  <si>
    <t>Der ganze Text kann in dieses Feld, denn es hat automatisch mehrere Zeilen, wenn nötig: Man muss nur alles in das Feld schreiben und dann die Eingabetaste drücken. 
Den Text kann man 1x je Gruppe bei einem Teilnehmer reinschreiben oder halt bei jedem. Wie man will.</t>
  </si>
  <si>
    <t>Ja</t>
  </si>
  <si>
    <t>Musterfrau</t>
  </si>
  <si>
    <t>Maxi</t>
  </si>
  <si>
    <t>RSV Musterstadt</t>
  </si>
  <si>
    <t>BERL</t>
  </si>
  <si>
    <t>A4K</t>
  </si>
  <si>
    <t>Ersatz</t>
  </si>
  <si>
    <t>Formeln standardmäßig "FALSCH". 
Mind. Wbw-Nr. und beim Einzel auch Teilwettbewerb müssen eingegeben sein, erst dann geben die Formeln Werte zurück.  
"#NV" bedeutet: Es existiert ein Eingabefehler…</t>
  </si>
  <si>
    <t>Muster-Duo - MusterShow</t>
  </si>
  <si>
    <t>Mustermann</t>
  </si>
  <si>
    <t>Maximilian</t>
  </si>
  <si>
    <t>SÜBA</t>
  </si>
  <si>
    <t>Jun</t>
  </si>
  <si>
    <t>G</t>
  </si>
  <si>
    <t>A1O</t>
  </si>
  <si>
    <t>unter Vorbehalt</t>
  </si>
  <si>
    <t>Show Duo</t>
  </si>
  <si>
    <t>Markus</t>
  </si>
  <si>
    <t>HREC</t>
  </si>
  <si>
    <t>HESS</t>
  </si>
  <si>
    <t>A6D</t>
  </si>
  <si>
    <t>Team Golden Star of the Sun</t>
  </si>
  <si>
    <t>Wie bei Paaren müssen Läufer/innen einer Formation über den Namen der Formation sortierbar sein.</t>
  </si>
  <si>
    <t>Platt</t>
  </si>
  <si>
    <t>Hein</t>
  </si>
  <si>
    <t>REG Basel</t>
  </si>
  <si>
    <t>X1</t>
  </si>
  <si>
    <t>FigL</t>
  </si>
  <si>
    <t>FreiL</t>
  </si>
  <si>
    <t>A1K</t>
  </si>
  <si>
    <t>Junioren Formationslaufen</t>
  </si>
  <si>
    <t>Anti-Doping etc.</t>
  </si>
  <si>
    <r>
      <t xml:space="preserve">Verein </t>
    </r>
    <r>
      <rPr>
        <i/>
        <sz val="10"/>
        <rFont val="Arial Narrow"/>
        <family val="2"/>
      </rPr>
      <t>(vernünftig abgekürzt oder analog Gussmann)</t>
    </r>
  </si>
  <si>
    <t>Schieds-vereinbarung 
liegt vor</t>
  </si>
  <si>
    <t>Ehren-erklärung liegt vor</t>
  </si>
  <si>
    <t>Musterpräsident</t>
  </si>
  <si>
    <t>Delegationsleiter</t>
  </si>
  <si>
    <t>Mustertrainer</t>
  </si>
  <si>
    <t>Emilia</t>
  </si>
  <si>
    <t>ERC Musterburg</t>
  </si>
  <si>
    <t>Trainer</t>
  </si>
  <si>
    <t>ja</t>
  </si>
  <si>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</si>
  <si>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t>Name des Wettbewerbs</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</si>
  <si>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</si>
  <si>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</si>
  <si>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r>
      <rPr>
        <b/>
        <u/>
        <sz val="10"/>
        <rFont val="Arial"/>
        <family val="2"/>
      </rPr>
      <t>Laufende</t>
    </r>
    <r>
      <rPr>
        <b/>
        <sz val="10"/>
        <rFont val="Arial"/>
        <family val="2"/>
      </rPr>
      <t xml:space="preserve"> Nummer der Wettbewerbe</t>
    </r>
  </si>
  <si>
    <t>Meisterklasse Damen</t>
  </si>
  <si>
    <t>E</t>
  </si>
  <si>
    <t>diese Spalte bitte nicht mitsortieren, sondern immer von oben nach unten als laufende Nummer gestalten!</t>
  </si>
  <si>
    <t>&lt;--------
Beispiele für Wettbewerbe und Arten etc….
&lt;--------</t>
  </si>
  <si>
    <t>Jugend Herren</t>
  </si>
  <si>
    <t>Jugend Solotanz</t>
  </si>
  <si>
    <t>T</t>
  </si>
  <si>
    <t>Schüler Formationslaufen</t>
  </si>
  <si>
    <t>K</t>
  </si>
  <si>
    <t>Schüler C Solotanz</t>
  </si>
  <si>
    <t>P</t>
  </si>
  <si>
    <t>Anfänger Mädchen 1b (Jg. 2012 &amp; jünger) - nur Kür</t>
  </si>
  <si>
    <t>A1C</t>
  </si>
  <si>
    <t>Meisterklasse Damen  Kürlaufen</t>
  </si>
  <si>
    <t>Diese Zeile nicht löschen!</t>
  </si>
  <si>
    <t>A1D</t>
  </si>
  <si>
    <t>Meisterklasse Herren Kürlaufen</t>
  </si>
  <si>
    <t>A2C</t>
  </si>
  <si>
    <t>Junioren Damen Kürlaufen</t>
  </si>
  <si>
    <t>A2D</t>
  </si>
  <si>
    <t>Junioren Herren Kürlaufen</t>
  </si>
  <si>
    <t>A3C</t>
  </si>
  <si>
    <t>Jugend Damen Kürlaufen</t>
  </si>
  <si>
    <t>A3D</t>
  </si>
  <si>
    <t>Jugend Herren Kürlaufen</t>
  </si>
  <si>
    <t>A4C</t>
  </si>
  <si>
    <t>Schüler A Mädchen Kürlaufen</t>
  </si>
  <si>
    <t>A4D</t>
  </si>
  <si>
    <t>Schüler A Jungen Kürlaufen</t>
  </si>
  <si>
    <t>A1F</t>
  </si>
  <si>
    <t>Meisterklasse Damen Solotanz</t>
  </si>
  <si>
    <t>A1G</t>
  </si>
  <si>
    <t>Meisterklasse Herren Solotanz</t>
  </si>
  <si>
    <t>A2F</t>
  </si>
  <si>
    <t>Junioren Damen Solotanz</t>
  </si>
  <si>
    <t>A2G</t>
  </si>
  <si>
    <t>Junioren Herren Solotanz</t>
  </si>
  <si>
    <t>A3F</t>
  </si>
  <si>
    <t>Jugend Damen Solotanz</t>
  </si>
  <si>
    <t>A3G</t>
  </si>
  <si>
    <t>Jugend Herren Solotanz</t>
  </si>
  <si>
    <t>A4F</t>
  </si>
  <si>
    <t>Schüler A Mädchen Solotanz</t>
  </si>
  <si>
    <t>A4G</t>
  </si>
  <si>
    <t>Schüler A Jungen Solotanz</t>
  </si>
  <si>
    <t>A1H</t>
  </si>
  <si>
    <t>Meisterklasse Rolltanz</t>
  </si>
  <si>
    <t>A2H</t>
  </si>
  <si>
    <t>Junioren Rolltanz</t>
  </si>
  <si>
    <t>A3H</t>
  </si>
  <si>
    <t>Jugend Rolltanz</t>
  </si>
  <si>
    <t>A4H</t>
  </si>
  <si>
    <t>Schüler A Rolltanz</t>
  </si>
  <si>
    <t>Letzte Zeile nicht löschen!</t>
  </si>
  <si>
    <t>Liste Jein:</t>
  </si>
  <si>
    <t>Nein</t>
  </si>
  <si>
    <t>Liste Calculating:</t>
  </si>
  <si>
    <t>both</t>
  </si>
  <si>
    <t>figures</t>
  </si>
  <si>
    <t>free</t>
  </si>
  <si>
    <t xml:space="preserve">Liste Disziplinen mit grundsätzlich möglichen Programmteilen: </t>
  </si>
  <si>
    <t>Disziplinen Abk.</t>
  </si>
  <si>
    <t>Ausgeschriebene/ Angebotene Disziplinen Lang</t>
  </si>
  <si>
    <t>Programmteile</t>
  </si>
  <si>
    <r>
      <t xml:space="preserve">Einzel Pflicht </t>
    </r>
    <r>
      <rPr>
        <i/>
        <u/>
        <sz val="10"/>
        <rFont val="Arial"/>
        <family val="2"/>
      </rPr>
      <t>und</t>
    </r>
    <r>
      <rPr>
        <sz val="10"/>
        <rFont val="Arial"/>
        <family val="2"/>
      </rPr>
      <t xml:space="preserve"> Kür</t>
    </r>
  </si>
  <si>
    <t>alles nur Kürlaufen: Einzel, Paare, Show, Formation, ILA</t>
  </si>
  <si>
    <t>alles nur Pflichtlaufen/-tänze: Einzel, Tanz</t>
  </si>
  <si>
    <r>
      <t xml:space="preserve">Tanz PT/SD </t>
    </r>
    <r>
      <rPr>
        <i/>
        <u/>
        <sz val="10"/>
        <rFont val="Arial"/>
        <family val="2"/>
      </rPr>
      <t>und</t>
    </r>
    <r>
      <rPr>
        <sz val="10"/>
        <rFont val="Arial"/>
        <family val="2"/>
      </rPr>
      <t xml:space="preserve"> Kürtanz</t>
    </r>
  </si>
  <si>
    <t>Liste Verbände:</t>
  </si>
  <si>
    <t>Kurzname</t>
  </si>
  <si>
    <t>Langname</t>
  </si>
  <si>
    <t>BAY</t>
  </si>
  <si>
    <t>Bayerischer Rollsport- und Inline Verband e.V.</t>
  </si>
  <si>
    <t>Inline- und Rollsport-Verband Berlin e.V.</t>
  </si>
  <si>
    <t>BRAN</t>
  </si>
  <si>
    <t>Brandenburgischer Rollsport- und Inline-Verband e.V.</t>
  </si>
  <si>
    <t>BREM</t>
  </si>
  <si>
    <t>Bremer Eis- und Rollsport-Verband e.V.</t>
  </si>
  <si>
    <t>HAMB</t>
  </si>
  <si>
    <t>Hamburger Eis- und Rollsport-Verband e.V.</t>
  </si>
  <si>
    <t>Hessischer Rollsport- und Inlineverband e.V.</t>
  </si>
  <si>
    <t>MVP</t>
  </si>
  <si>
    <t>Landesverband Rollsport-Inline-Skater Mecklenburg-Vorpommern e.V.</t>
  </si>
  <si>
    <t>NIED</t>
  </si>
  <si>
    <t>Niedersächsischer Rollsport- und Inline-Verband e.V.</t>
  </si>
  <si>
    <t>NOBA</t>
  </si>
  <si>
    <t>Badischer Roll- und Inlinesportverband e.V.</t>
  </si>
  <si>
    <t>NRW</t>
  </si>
  <si>
    <t>Rollsport- und Inline-Verband NRW e.V.</t>
  </si>
  <si>
    <t>RPRIV</t>
  </si>
  <si>
    <t>Rheinland-Pfälzischer Rollsport- und Inline-Verband e.V.</t>
  </si>
  <si>
    <t>SAAR</t>
  </si>
  <si>
    <t>Saarländischer Eis- und Rollsportverband e.V.</t>
  </si>
  <si>
    <t>SACH</t>
  </si>
  <si>
    <t>Rollsport- und Inlineverband Sachsen e.V.</t>
  </si>
  <si>
    <t>SANH</t>
  </si>
  <si>
    <t>Rollsportverband Sachsen-Anhalt e.V.</t>
  </si>
  <si>
    <t>SCHL</t>
  </si>
  <si>
    <t>Rollsport- und Inline-Verband Schleswig-Holstein e.V.</t>
  </si>
  <si>
    <t>Südbadischer Rollsport- und Inline Verband e.V.</t>
  </si>
  <si>
    <t>THÜR</t>
  </si>
  <si>
    <t>Thüringer Rollsport- und Inlineverband e.V.</t>
  </si>
  <si>
    <t>WÜRT</t>
  </si>
  <si>
    <t>Württembergischer Rollsport- und Inline-Verband e.V.</t>
  </si>
  <si>
    <t>Platz für eigene Verbandsnamen (z.B. Ausland)</t>
  </si>
  <si>
    <t>X2</t>
  </si>
  <si>
    <t>X3</t>
  </si>
  <si>
    <t>NA</t>
  </si>
  <si>
    <t>nicht verfügbar</t>
  </si>
  <si>
    <t>Basistest:</t>
  </si>
  <si>
    <t>-</t>
  </si>
  <si>
    <t>BT Gold</t>
  </si>
  <si>
    <t>BT Silber</t>
  </si>
  <si>
    <t>BT Bronze</t>
  </si>
  <si>
    <t>BT A</t>
  </si>
  <si>
    <t>BT B</t>
  </si>
  <si>
    <t>BT C</t>
  </si>
  <si>
    <t>FrL</t>
  </si>
  <si>
    <t>KT Gold</t>
  </si>
  <si>
    <t>KT Silber</t>
  </si>
  <si>
    <t>KT Bronze</t>
  </si>
  <si>
    <t>KT A</t>
  </si>
  <si>
    <t>KT B</t>
  </si>
  <si>
    <t>KT C</t>
  </si>
  <si>
    <t>type</t>
  </si>
  <si>
    <t>locale</t>
  </si>
  <si>
    <t>short</t>
  </si>
  <si>
    <t>full</t>
  </si>
  <si>
    <t>city</t>
  </si>
  <si>
    <t>association</t>
  </si>
  <si>
    <t xml:space="preserve">Stand: </t>
  </si>
  <si>
    <t>CLUB</t>
  </si>
  <si>
    <t>GER</t>
  </si>
  <si>
    <t>FT Freiburg v. 1844</t>
  </si>
  <si>
    <t>Freiburg</t>
  </si>
  <si>
    <t>LV Südbaden</t>
  </si>
  <si>
    <t>Liste aus Calculating by Richard Gussmann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</si>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</sst>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2"/>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FF0000"/>
      <name val="Arial Narrow"/>
      <family val="2"/>
    </font>
  </fonts>
  <fills count="61">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6">
    <xf numFmtId="0" fontId="0" fillId="0" borderId="0"/>
    <xf numFmtId="44" fontId="8" fillId="0" borderId="0" applyFont="0" applyFill="0" applyBorder="0" applyAlignment="0" applyProtection="0"/>
    <xf numFmtId="0" fontId="4" fillId="0" borderId="0"/>
    <xf numFmtId="0" fontId="7" fillId="0" borderId="0"/>
    <xf numFmtId="0" fontId="41" fillId="27" borderId="69" applyNumberFormat="0" applyAlignment="0" applyProtection="0"/>
    <xf numFmtId="0" fontId="41" fillId="27" borderId="69" applyNumberFormat="0" applyAlignment="0" applyProtection="0"/>
    <xf numFmtId="0" fontId="41" fillId="27" borderId="69" applyNumberFormat="0" applyAlignment="0" applyProtection="0"/>
    <xf numFmtId="0" fontId="42" fillId="27" borderId="70" applyNumberFormat="0" applyAlignment="0" applyProtection="0"/>
    <xf numFmtId="0" fontId="42" fillId="27" borderId="70" applyNumberFormat="0" applyAlignment="0" applyProtection="0"/>
    <xf numFmtId="0" fontId="42" fillId="27" borderId="70" applyNumberFormat="0" applyAlignment="0" applyProtection="0"/>
    <xf numFmtId="0" fontId="43" fillId="28" borderId="70" applyNumberFormat="0" applyAlignment="0" applyProtection="0"/>
    <xf numFmtId="0" fontId="43" fillId="28" borderId="70" applyNumberFormat="0" applyAlignment="0" applyProtection="0"/>
    <xf numFmtId="0" fontId="43" fillId="28" borderId="70" applyNumberFormat="0" applyAlignment="0" applyProtection="0"/>
    <xf numFmtId="0" fontId="44" fillId="0" borderId="71" applyNumberFormat="0" applyFill="0" applyAlignment="0" applyProtection="0"/>
    <xf numFmtId="0" fontId="44" fillId="0" borderId="71" applyNumberFormat="0" applyFill="0" applyAlignment="0" applyProtection="0"/>
    <xf numFmtId="0" fontId="44" fillId="0" borderId="71"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0" fontId="46" fillId="0" borderId="0"/>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29" borderId="0" applyNumberFormat="0" applyBorder="0" applyAlignment="0" applyProtection="0"/>
    <xf numFmtId="0" fontId="50" fillId="29" borderId="0" applyNumberFormat="0" applyBorder="0" applyAlignment="0" applyProtection="0"/>
    <xf numFmtId="0" fontId="7" fillId="0" borderId="0"/>
    <xf numFmtId="0" fontId="7" fillId="0" borderId="0"/>
    <xf numFmtId="0" fontId="3"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51" fillId="0" borderId="72" applyNumberFormat="0" applyFill="0" applyAlignment="0" applyProtection="0"/>
    <xf numFmtId="44" fontId="7"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 fillId="0" borderId="0"/>
    <xf numFmtId="0" fontId="57" fillId="0" borderId="0" applyNumberFormat="0" applyFill="0" applyBorder="0" applyAlignment="0" applyProtection="0"/>
    <xf numFmtId="0" fontId="58" fillId="0" borderId="73" applyNumberFormat="0" applyFill="0" applyAlignment="0" applyProtection="0"/>
    <xf numFmtId="0" fontId="59" fillId="0" borderId="74" applyNumberFormat="0" applyFill="0" applyAlignment="0" applyProtection="0"/>
    <xf numFmtId="0" fontId="60" fillId="0" borderId="75" applyNumberFormat="0" applyFill="0" applyAlignment="0" applyProtection="0"/>
    <xf numFmtId="0" fontId="60" fillId="0" borderId="0" applyNumberFormat="0" applyFill="0" applyBorder="0" applyAlignment="0" applyProtection="0"/>
    <xf numFmtId="0" fontId="61" fillId="30" borderId="0" applyNumberFormat="0" applyBorder="0" applyAlignment="0" applyProtection="0"/>
    <xf numFmtId="0" fontId="62" fillId="31" borderId="0" applyNumberFormat="0" applyBorder="0" applyAlignment="0" applyProtection="0"/>
    <xf numFmtId="0" fontId="63" fillId="32" borderId="0" applyNumberFormat="0" applyBorder="0" applyAlignment="0" applyProtection="0"/>
    <xf numFmtId="0" fontId="64" fillId="33" borderId="76" applyNumberFormat="0" applyAlignment="0" applyProtection="0"/>
    <xf numFmtId="0" fontId="65" fillId="34" borderId="77" applyNumberFormat="0" applyAlignment="0" applyProtection="0"/>
    <xf numFmtId="0" fontId="66" fillId="34" borderId="76" applyNumberFormat="0" applyAlignment="0" applyProtection="0"/>
    <xf numFmtId="0" fontId="67" fillId="0" borderId="78" applyNumberFormat="0" applyFill="0" applyAlignment="0" applyProtection="0"/>
    <xf numFmtId="0" fontId="68" fillId="35" borderId="79"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30" fillId="0" borderId="81" applyNumberFormat="0" applyFill="0" applyAlignment="0" applyProtection="0"/>
    <xf numFmtId="0" fontId="7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71" fillId="60" borderId="0" applyNumberFormat="0" applyBorder="0" applyAlignment="0" applyProtection="0"/>
    <xf numFmtId="0" fontId="1" fillId="0" borderId="0"/>
    <xf numFmtId="0" fontId="1" fillId="36" borderId="80" applyNumberFormat="0" applyFont="0" applyAlignment="0" applyProtection="0"/>
  </cellStyleXfs>
  <cellXfs count="295">
    <xf numFmtId="0" fontId="0" fillId="0" borderId="0" xfId="0"/>
    <xf numFmtId="0" fontId="0" fillId="0" borderId="0" xfId="0" applyAlignment="1">
      <alignment horizontal="center"/>
    </xf>
    <xf numFmtId="0" fontId="0" fillId="0" borderId="0" xfId="0" applyAlignment="1">
      <alignment horizontal="left"/>
    </xf>
    <xf numFmtId="0" fontId="6" fillId="4" borderId="23" xfId="0" applyFont="1" applyFill="1" applyBorder="1"/>
    <xf numFmtId="0" fontId="6" fillId="4" borderId="0" xfId="0" applyFont="1" applyFill="1" applyAlignment="1">
      <alignment horizontal="left"/>
    </xf>
    <xf numFmtId="0" fontId="5" fillId="5" borderId="10" xfId="0" applyFont="1" applyFill="1" applyBorder="1" applyAlignment="1">
      <alignment vertical="center" wrapText="1"/>
    </xf>
    <xf numFmtId="0" fontId="5" fillId="5" borderId="1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0" fillId="0" borderId="0" xfId="0" applyAlignment="1">
      <alignment horizontal="center" wrapText="1"/>
    </xf>
    <xf numFmtId="0" fontId="6" fillId="4" borderId="3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7" xfId="0" applyFont="1" applyFill="1" applyBorder="1" applyAlignment="1">
      <alignment horizontal="left" vertical="center"/>
    </xf>
    <xf numFmtId="0" fontId="6"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4" borderId="29" xfId="0" applyFont="1" applyFill="1" applyBorder="1" applyAlignment="1">
      <alignment horizontal="center" vertical="center"/>
    </xf>
    <xf numFmtId="0" fontId="6" fillId="4" borderId="29" xfId="0" applyFont="1" applyFill="1" applyBorder="1" applyAlignment="1">
      <alignment horizontal="left" vertical="center"/>
    </xf>
    <xf numFmtId="0" fontId="6" fillId="4" borderId="10" xfId="0" applyFont="1" applyFill="1" applyBorder="1" applyAlignment="1">
      <alignment horizontal="center" vertical="center"/>
    </xf>
    <xf numFmtId="0" fontId="0" fillId="0" borderId="0" xfId="0" applyAlignment="1">
      <alignment horizontal="left" vertical="center"/>
    </xf>
    <xf numFmtId="0" fontId="5" fillId="5" borderId="42" xfId="0" applyFont="1" applyFill="1" applyBorder="1" applyAlignment="1">
      <alignment vertical="center" wrapText="1"/>
    </xf>
    <xf numFmtId="0" fontId="5" fillId="6" borderId="39" xfId="0" applyFont="1" applyFill="1" applyBorder="1" applyAlignment="1">
      <alignment horizontal="left" vertical="center" wrapText="1"/>
    </xf>
    <xf numFmtId="14" fontId="6" fillId="4" borderId="1" xfId="0" applyNumberFormat="1" applyFont="1" applyFill="1" applyBorder="1" applyAlignment="1">
      <alignment horizontal="center" vertical="center"/>
    </xf>
    <xf numFmtId="0" fontId="6" fillId="4" borderId="4" xfId="0" applyFont="1" applyFill="1" applyBorder="1" applyAlignment="1">
      <alignment horizontal="left" vertical="center"/>
    </xf>
    <xf numFmtId="0" fontId="6" fillId="4" borderId="30" xfId="0" applyFont="1" applyFill="1" applyBorder="1" applyAlignment="1">
      <alignment horizontal="left" vertical="center"/>
    </xf>
    <xf numFmtId="0" fontId="5" fillId="5" borderId="38" xfId="0" applyFont="1" applyFill="1" applyBorder="1" applyAlignment="1">
      <alignment horizontal="center" vertical="center" textRotation="90" wrapText="1"/>
    </xf>
    <xf numFmtId="14" fontId="6" fillId="4" borderId="37"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1" xfId="0" applyFont="1" applyFill="1" applyBorder="1" applyAlignment="1">
      <alignment horizontal="left"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9" fillId="9" borderId="40"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4" fillId="0" borderId="0" xfId="0" applyFont="1" applyAlignment="1">
      <alignment vertical="center"/>
    </xf>
    <xf numFmtId="0" fontId="12" fillId="10" borderId="10" xfId="0" applyFont="1" applyFill="1" applyBorder="1" applyAlignment="1">
      <alignment horizontal="center" vertical="center"/>
    </xf>
    <xf numFmtId="0" fontId="12" fillId="10" borderId="29"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1" xfId="0" applyFont="1" applyFill="1" applyBorder="1" applyAlignment="1">
      <alignment vertical="center"/>
    </xf>
    <xf numFmtId="0" fontId="13" fillId="8" borderId="1"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29" xfId="0" applyFont="1" applyFill="1" applyBorder="1" applyAlignment="1">
      <alignment vertical="center"/>
    </xf>
    <xf numFmtId="0" fontId="13"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7" fillId="2" borderId="10" xfId="0" applyFont="1" applyFill="1" applyBorder="1" applyAlignment="1">
      <alignment horizontal="center" vertical="center"/>
    </xf>
    <xf numFmtId="0" fontId="7"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5" fillId="7" borderId="27" xfId="0" applyFont="1" applyFill="1" applyBorder="1" applyAlignment="1">
      <alignment vertical="center"/>
    </xf>
    <xf numFmtId="0" fontId="5" fillId="7" borderId="10" xfId="0" applyFont="1" applyFill="1" applyBorder="1" applyAlignment="1">
      <alignment horizontal="center" vertical="center"/>
    </xf>
    <xf numFmtId="0" fontId="5" fillId="7" borderId="11" xfId="0" applyFont="1" applyFill="1" applyBorder="1" applyAlignment="1">
      <alignment vertical="center"/>
    </xf>
    <xf numFmtId="0" fontId="15" fillId="4" borderId="39" xfId="0" applyFont="1" applyFill="1" applyBorder="1" applyAlignment="1">
      <alignment vertical="center"/>
    </xf>
    <xf numFmtId="0" fontId="7" fillId="11" borderId="12"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15" xfId="0" applyFont="1" applyFill="1" applyBorder="1" applyAlignment="1">
      <alignment horizontal="center" vertical="center"/>
    </xf>
    <xf numFmtId="0" fontId="7" fillId="11" borderId="14" xfId="0" applyFont="1" applyFill="1" applyBorder="1" applyAlignment="1">
      <alignment horizontal="center" vertical="center"/>
    </xf>
    <xf numFmtId="0" fontId="5" fillId="5" borderId="43" xfId="0" applyFont="1" applyFill="1" applyBorder="1" applyAlignment="1">
      <alignment vertical="center" wrapText="1"/>
    </xf>
    <xf numFmtId="0" fontId="7" fillId="2" borderId="11" xfId="0" applyFont="1" applyFill="1" applyBorder="1" applyAlignment="1">
      <alignment vertical="center"/>
    </xf>
    <xf numFmtId="0" fontId="17" fillId="0" borderId="3" xfId="0" applyFont="1" applyBorder="1" applyAlignment="1" applyProtection="1">
      <alignment horizontal="center"/>
      <protection locked="0"/>
    </xf>
    <xf numFmtId="0" fontId="17" fillId="0" borderId="0" xfId="0" applyFont="1"/>
    <xf numFmtId="0" fontId="17" fillId="0" borderId="8" xfId="0" applyFont="1" applyBorder="1" applyProtection="1">
      <protection locked="0"/>
    </xf>
    <xf numFmtId="0" fontId="17" fillId="0" borderId="1" xfId="0" applyFont="1" applyBorder="1" applyProtection="1">
      <protection locked="0"/>
    </xf>
    <xf numFmtId="0" fontId="17" fillId="0" borderId="1"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10" xfId="0" applyFont="1" applyBorder="1" applyProtection="1">
      <protection locked="0"/>
    </xf>
    <xf numFmtId="0" fontId="17" fillId="0" borderId="29" xfId="0" applyFont="1" applyBorder="1" applyProtection="1">
      <protection locked="0"/>
    </xf>
    <xf numFmtId="0" fontId="17" fillId="0" borderId="29" xfId="0" applyFont="1" applyBorder="1" applyAlignment="1" applyProtection="1">
      <alignment horizontal="center"/>
      <protection locked="0"/>
    </xf>
    <xf numFmtId="0" fontId="17" fillId="0" borderId="10" xfId="0" applyFont="1" applyBorder="1" applyAlignment="1" applyProtection="1">
      <alignment horizontal="center"/>
      <protection locked="0"/>
    </xf>
    <xf numFmtId="0" fontId="19" fillId="0" borderId="12" xfId="0" applyFont="1" applyBorder="1" applyAlignment="1">
      <alignment horizontal="center"/>
    </xf>
    <xf numFmtId="0" fontId="19" fillId="0" borderId="6" xfId="0" applyFont="1" applyBorder="1" applyProtection="1">
      <protection locked="0"/>
    </xf>
    <xf numFmtId="0" fontId="19" fillId="0" borderId="14" xfId="0" applyFont="1" applyBorder="1" applyProtection="1">
      <protection locked="0"/>
    </xf>
    <xf numFmtId="0" fontId="19" fillId="0" borderId="13" xfId="0" applyFont="1" applyBorder="1" applyAlignment="1">
      <alignment horizontal="center"/>
    </xf>
    <xf numFmtId="0" fontId="19" fillId="0" borderId="8" xfId="0" applyFont="1" applyBorder="1" applyProtection="1">
      <protection locked="0"/>
    </xf>
    <xf numFmtId="0" fontId="19" fillId="0" borderId="13" xfId="0" applyFont="1" applyBorder="1" applyProtection="1">
      <protection locked="0"/>
    </xf>
    <xf numFmtId="0" fontId="19" fillId="0" borderId="15" xfId="0" applyFont="1" applyBorder="1" applyAlignment="1">
      <alignment horizontal="center"/>
    </xf>
    <xf numFmtId="0" fontId="19" fillId="0" borderId="10" xfId="0" applyFont="1" applyBorder="1" applyProtection="1">
      <protection locked="0"/>
    </xf>
    <xf numFmtId="0" fontId="19" fillId="0" borderId="15" xfId="0" applyFont="1" applyBorder="1" applyProtection="1">
      <protection locked="0"/>
    </xf>
    <xf numFmtId="0" fontId="19" fillId="0" borderId="35" xfId="0" applyFont="1" applyBorder="1" applyProtection="1">
      <protection locked="0"/>
    </xf>
    <xf numFmtId="0" fontId="19" fillId="0" borderId="36" xfId="0" applyFont="1" applyBorder="1" applyProtection="1">
      <protection locked="0"/>
    </xf>
    <xf numFmtId="0" fontId="19" fillId="0" borderId="34" xfId="0" applyFont="1" applyBorder="1" applyProtection="1">
      <protection locked="0"/>
    </xf>
    <xf numFmtId="0" fontId="17" fillId="0" borderId="32" xfId="0" applyFont="1" applyBorder="1" applyAlignment="1" applyProtection="1">
      <alignment horizontal="left"/>
      <protection locked="0"/>
    </xf>
    <xf numFmtId="0" fontId="17" fillId="0" borderId="37" xfId="0" applyFont="1" applyBorder="1" applyAlignment="1" applyProtection="1">
      <alignment horizontal="center"/>
      <protection locked="0"/>
    </xf>
    <xf numFmtId="0" fontId="17" fillId="0" borderId="6" xfId="0" applyFont="1" applyBorder="1" applyAlignment="1" applyProtection="1">
      <alignment horizontal="left"/>
      <protection locked="0"/>
    </xf>
    <xf numFmtId="0" fontId="17" fillId="0" borderId="47" xfId="0" applyFont="1" applyBorder="1" applyAlignment="1" applyProtection="1">
      <alignment horizontal="left"/>
      <protection locked="0"/>
    </xf>
    <xf numFmtId="0" fontId="17" fillId="0" borderId="26" xfId="0" applyFont="1" applyBorder="1" applyAlignment="1" applyProtection="1">
      <alignment horizontal="center"/>
      <protection locked="0"/>
    </xf>
    <xf numFmtId="44" fontId="13" fillId="13" borderId="9" xfId="1" applyFont="1" applyFill="1" applyBorder="1" applyAlignment="1">
      <alignment horizontal="center" vertical="center"/>
    </xf>
    <xf numFmtId="44" fontId="13" fillId="13" borderId="11" xfId="1" applyFont="1" applyFill="1" applyBorder="1" applyAlignment="1">
      <alignment horizontal="center" vertical="center"/>
    </xf>
    <xf numFmtId="0" fontId="7" fillId="16" borderId="14" xfId="0" applyFont="1" applyFill="1" applyBorder="1" applyAlignment="1">
      <alignment horizontal="center" vertical="center"/>
    </xf>
    <xf numFmtId="0" fontId="7" fillId="16" borderId="13" xfId="0" applyFont="1" applyFill="1" applyBorder="1" applyAlignment="1">
      <alignment horizontal="center" vertical="center"/>
    </xf>
    <xf numFmtId="0" fontId="7" fillId="16" borderId="15" xfId="0" applyFont="1" applyFill="1" applyBorder="1" applyAlignment="1">
      <alignment horizontal="center" vertical="center"/>
    </xf>
    <xf numFmtId="0" fontId="14" fillId="0" borderId="1" xfId="0" applyFont="1" applyBorder="1" applyAlignment="1">
      <alignment vertical="center"/>
    </xf>
    <xf numFmtId="0" fontId="9" fillId="14" borderId="48" xfId="0" applyFont="1" applyFill="1" applyBorder="1" applyAlignment="1">
      <alignment horizontal="center" vertical="center" wrapText="1"/>
    </xf>
    <xf numFmtId="44" fontId="12" fillId="3" borderId="49" xfId="1" applyFont="1" applyFill="1" applyBorder="1" applyAlignment="1">
      <alignment horizontal="center" vertical="center" wrapText="1"/>
    </xf>
    <xf numFmtId="44" fontId="12" fillId="3" borderId="36" xfId="1" applyFont="1" applyFill="1" applyBorder="1" applyAlignment="1">
      <alignment horizontal="center" vertical="center" wrapText="1"/>
    </xf>
    <xf numFmtId="44" fontId="12" fillId="3" borderId="34" xfId="1" applyFont="1" applyFill="1" applyBorder="1" applyAlignment="1">
      <alignment horizontal="center" vertical="center"/>
    </xf>
    <xf numFmtId="0" fontId="5" fillId="15" borderId="1" xfId="0" applyFont="1" applyFill="1" applyBorder="1" applyAlignment="1">
      <alignment horizontal="center" vertical="center" wrapText="1"/>
    </xf>
    <xf numFmtId="0" fontId="7" fillId="0" borderId="0" xfId="0" applyFont="1"/>
    <xf numFmtId="0" fontId="7" fillId="0" borderId="0" xfId="0" applyFont="1" applyAlignment="1">
      <alignment wrapText="1"/>
    </xf>
    <xf numFmtId="0" fontId="9" fillId="9" borderId="46" xfId="0" applyFont="1" applyFill="1" applyBorder="1" applyAlignment="1">
      <alignment horizontal="left" vertical="center" wrapText="1"/>
    </xf>
    <xf numFmtId="0" fontId="25" fillId="9" borderId="46" xfId="0" applyFont="1" applyFill="1" applyBorder="1" applyAlignment="1">
      <alignment horizontal="center" vertical="center" wrapText="1"/>
    </xf>
    <xf numFmtId="0" fontId="7" fillId="16" borderId="1" xfId="0" applyFont="1" applyFill="1" applyBorder="1" applyAlignment="1">
      <alignment horizontal="center" vertical="center"/>
    </xf>
    <xf numFmtId="0" fontId="7" fillId="16" borderId="8" xfId="0" applyFont="1" applyFill="1" applyBorder="1" applyAlignment="1">
      <alignment horizontal="center" vertical="center"/>
    </xf>
    <xf numFmtId="0" fontId="7" fillId="16" borderId="9" xfId="0" applyFont="1" applyFill="1" applyBorder="1" applyAlignment="1">
      <alignment horizontal="center" vertical="center"/>
    </xf>
    <xf numFmtId="0" fontId="7" fillId="16" borderId="10" xfId="0" applyFont="1" applyFill="1" applyBorder="1" applyAlignment="1">
      <alignment horizontal="center" vertical="center"/>
    </xf>
    <xf numFmtId="0" fontId="7" fillId="16" borderId="11" xfId="0" applyFont="1" applyFill="1" applyBorder="1" applyAlignment="1">
      <alignment horizontal="center" vertical="center"/>
    </xf>
    <xf numFmtId="0" fontId="7" fillId="16" borderId="6" xfId="0" applyFont="1" applyFill="1" applyBorder="1" applyAlignment="1">
      <alignment horizontal="center" vertical="center"/>
    </xf>
    <xf numFmtId="0" fontId="7" fillId="16" borderId="7" xfId="0" applyFont="1" applyFill="1" applyBorder="1" applyAlignment="1">
      <alignment horizontal="center" vertical="center"/>
    </xf>
    <xf numFmtId="0" fontId="7" fillId="16" borderId="3" xfId="0" applyFont="1" applyFill="1" applyBorder="1" applyAlignment="1">
      <alignment horizontal="center" vertical="center"/>
    </xf>
    <xf numFmtId="0" fontId="5" fillId="17" borderId="10" xfId="0" applyFont="1" applyFill="1" applyBorder="1" applyAlignment="1">
      <alignment horizontal="center" vertical="center"/>
    </xf>
    <xf numFmtId="0" fontId="5" fillId="17" borderId="29" xfId="0" applyFont="1" applyFill="1" applyBorder="1" applyAlignment="1">
      <alignment horizontal="center" vertical="center"/>
    </xf>
    <xf numFmtId="0" fontId="5" fillId="17" borderId="11" xfId="0" applyFont="1" applyFill="1" applyBorder="1" applyAlignment="1">
      <alignment horizontal="center" vertical="center"/>
    </xf>
    <xf numFmtId="0" fontId="7" fillId="16" borderId="29" xfId="0" applyFont="1" applyFill="1" applyBorder="1" applyAlignment="1">
      <alignment horizontal="center" vertical="center"/>
    </xf>
    <xf numFmtId="0" fontId="27" fillId="12" borderId="44" xfId="0" applyFont="1" applyFill="1" applyBorder="1" applyAlignment="1">
      <alignment horizontal="center" vertical="center"/>
    </xf>
    <xf numFmtId="0" fontId="27" fillId="17" borderId="44" xfId="0" applyFont="1" applyFill="1" applyBorder="1" applyAlignment="1">
      <alignment horizontal="center" vertical="center"/>
    </xf>
    <xf numFmtId="0" fontId="27" fillId="7" borderId="22" xfId="0" applyFont="1" applyFill="1" applyBorder="1" applyAlignment="1">
      <alignment horizontal="center" vertical="center"/>
    </xf>
    <xf numFmtId="0" fontId="6" fillId="4" borderId="36" xfId="0" applyFont="1" applyFill="1" applyBorder="1" applyAlignment="1">
      <alignment horizontal="center" vertical="center"/>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wrapText="1"/>
      <protection locked="0"/>
    </xf>
    <xf numFmtId="0" fontId="17" fillId="0" borderId="10" xfId="0" applyFont="1" applyBorder="1" applyAlignment="1" applyProtection="1">
      <alignment horizontal="center" wrapText="1"/>
      <protection locked="0"/>
    </xf>
    <xf numFmtId="0" fontId="17" fillId="0" borderId="20" xfId="0" applyFont="1" applyBorder="1" applyAlignment="1" applyProtection="1">
      <alignment horizontal="center"/>
      <protection locked="0"/>
    </xf>
    <xf numFmtId="0" fontId="5" fillId="5" borderId="34" xfId="0" applyFont="1" applyFill="1" applyBorder="1" applyAlignment="1">
      <alignment vertical="center" wrapText="1"/>
    </xf>
    <xf numFmtId="0" fontId="5" fillId="5" borderId="29" xfId="0" applyFont="1" applyFill="1" applyBorder="1" applyAlignment="1">
      <alignment horizontal="center" vertical="center" textRotation="90" wrapText="1"/>
    </xf>
    <xf numFmtId="164" fontId="13" fillId="2" borderId="2" xfId="1" applyNumberFormat="1" applyFont="1" applyFill="1" applyBorder="1" applyAlignment="1">
      <alignment horizontal="center" vertical="center"/>
    </xf>
    <xf numFmtId="0" fontId="14" fillId="2" borderId="1" xfId="0" applyFont="1" applyFill="1" applyBorder="1" applyAlignment="1">
      <alignment vertical="center"/>
    </xf>
    <xf numFmtId="0" fontId="4" fillId="0" borderId="0" xfId="2"/>
    <xf numFmtId="0" fontId="6" fillId="20" borderId="33" xfId="0" applyFont="1" applyFill="1" applyBorder="1" applyAlignment="1">
      <alignment horizontal="left" vertical="center"/>
    </xf>
    <xf numFmtId="0" fontId="6" fillId="20" borderId="9" xfId="0" applyFont="1" applyFill="1" applyBorder="1" applyAlignment="1">
      <alignment horizontal="left" vertical="center"/>
    </xf>
    <xf numFmtId="0" fontId="6" fillId="20" borderId="11" xfId="0" applyFont="1" applyFill="1" applyBorder="1" applyAlignment="1">
      <alignment horizontal="left" vertical="center"/>
    </xf>
    <xf numFmtId="0" fontId="6" fillId="20" borderId="39" xfId="0" applyFont="1" applyFill="1" applyBorder="1" applyAlignment="1">
      <alignment horizontal="left" vertical="center"/>
    </xf>
    <xf numFmtId="0" fontId="16" fillId="20" borderId="7" xfId="0" applyFont="1" applyFill="1" applyBorder="1" applyAlignment="1">
      <alignment horizontal="left"/>
    </xf>
    <xf numFmtId="0" fontId="16" fillId="20" borderId="20" xfId="0" applyFont="1" applyFill="1" applyBorder="1" applyAlignment="1">
      <alignment horizontal="left"/>
    </xf>
    <xf numFmtId="0" fontId="6" fillId="4" borderId="54" xfId="0" applyFont="1" applyFill="1" applyBorder="1" applyAlignment="1">
      <alignment horizontal="left" vertical="center"/>
    </xf>
    <xf numFmtId="0" fontId="17" fillId="0" borderId="52" xfId="0" applyFont="1" applyBorder="1" applyProtection="1">
      <protection locked="0"/>
    </xf>
    <xf numFmtId="0" fontId="17" fillId="0" borderId="53" xfId="0" applyFont="1" applyBorder="1" applyProtection="1">
      <protection locked="0"/>
    </xf>
    <xf numFmtId="0" fontId="17" fillId="0" borderId="9" xfId="0" applyFont="1" applyBorder="1" applyAlignment="1" applyProtection="1">
      <alignment horizontal="center"/>
      <protection locked="0"/>
    </xf>
    <xf numFmtId="0" fontId="17" fillId="0" borderId="11" xfId="0" applyFont="1" applyBorder="1" applyAlignment="1" applyProtection="1">
      <alignment horizontal="center"/>
      <protection locked="0"/>
    </xf>
    <xf numFmtId="0" fontId="5" fillId="5" borderId="40" xfId="0" applyFont="1" applyFill="1" applyBorder="1" applyAlignment="1">
      <alignment horizontal="center" vertical="center" textRotation="90" wrapText="1"/>
    </xf>
    <xf numFmtId="0" fontId="30" fillId="0" borderId="0" xfId="2" applyFont="1" applyAlignment="1">
      <alignment horizontal="left"/>
    </xf>
    <xf numFmtId="14" fontId="30" fillId="0" borderId="0" xfId="2" applyNumberFormat="1" applyFont="1"/>
    <xf numFmtId="0" fontId="30" fillId="0" borderId="0" xfId="2" applyFont="1"/>
    <xf numFmtId="0" fontId="16" fillId="20" borderId="13" xfId="0" applyFont="1" applyFill="1" applyBorder="1" applyAlignment="1">
      <alignment horizontal="left"/>
    </xf>
    <xf numFmtId="0" fontId="16" fillId="20" borderId="15" xfId="0" applyFont="1" applyFill="1" applyBorder="1" applyAlignment="1">
      <alignment horizontal="left"/>
    </xf>
    <xf numFmtId="0" fontId="18" fillId="0" borderId="30" xfId="0" applyFont="1" applyBorder="1" applyAlignment="1">
      <alignment horizontal="center"/>
    </xf>
    <xf numFmtId="0" fontId="17" fillId="11" borderId="8" xfId="0" applyFont="1" applyFill="1" applyBorder="1" applyAlignment="1">
      <alignment horizontal="center" vertical="center"/>
    </xf>
    <xf numFmtId="0" fontId="17" fillId="11" borderId="1" xfId="0" applyFont="1" applyFill="1" applyBorder="1" applyAlignment="1">
      <alignment horizontal="center" vertical="center"/>
    </xf>
    <xf numFmtId="0" fontId="17" fillId="11" borderId="10" xfId="0" applyFont="1" applyFill="1" applyBorder="1" applyAlignment="1">
      <alignment horizontal="center" vertical="center"/>
    </xf>
    <xf numFmtId="0" fontId="17" fillId="11" borderId="29" xfId="0" applyFont="1" applyFill="1" applyBorder="1" applyAlignment="1">
      <alignment horizontal="center" vertical="center"/>
    </xf>
    <xf numFmtId="0" fontId="24" fillId="12" borderId="10" xfId="0" applyFont="1" applyFill="1" applyBorder="1" applyAlignment="1">
      <alignment horizontal="center" vertical="center" textRotation="90" wrapText="1"/>
    </xf>
    <xf numFmtId="0" fontId="24" fillId="12" borderId="29" xfId="0" applyFont="1" applyFill="1" applyBorder="1" applyAlignment="1">
      <alignment horizontal="center" vertical="center" textRotation="90" wrapText="1"/>
    </xf>
    <xf numFmtId="0" fontId="30" fillId="22" borderId="59" xfId="2" applyFont="1" applyFill="1" applyBorder="1"/>
    <xf numFmtId="0" fontId="30" fillId="22" borderId="60" xfId="2" applyFont="1" applyFill="1" applyBorder="1"/>
    <xf numFmtId="0" fontId="38" fillId="25" borderId="29" xfId="0" applyFont="1" applyFill="1" applyBorder="1" applyAlignment="1">
      <alignment horizontal="center" vertical="center" wrapText="1"/>
    </xf>
    <xf numFmtId="0" fontId="38" fillId="25" borderId="11" xfId="0" applyFont="1" applyFill="1" applyBorder="1" applyAlignment="1">
      <alignment horizontal="center" vertical="center" wrapText="1"/>
    </xf>
    <xf numFmtId="0" fontId="39" fillId="25" borderId="3" xfId="0" applyFont="1" applyFill="1" applyBorder="1" applyAlignment="1" applyProtection="1">
      <alignment horizontal="center"/>
      <protection locked="0"/>
    </xf>
    <xf numFmtId="0" fontId="39" fillId="25" borderId="7" xfId="0" applyFont="1" applyFill="1" applyBorder="1" applyAlignment="1" applyProtection="1">
      <alignment horizontal="center"/>
      <protection locked="0"/>
    </xf>
    <xf numFmtId="0" fontId="39" fillId="25" borderId="26" xfId="0" applyFont="1" applyFill="1" applyBorder="1" applyAlignment="1" applyProtection="1">
      <alignment horizontal="center"/>
      <protection locked="0"/>
    </xf>
    <xf numFmtId="0" fontId="39" fillId="25" borderId="20" xfId="0" applyFont="1" applyFill="1" applyBorder="1" applyAlignment="1" applyProtection="1">
      <alignment horizontal="center"/>
      <protection locked="0"/>
    </xf>
    <xf numFmtId="0" fontId="38" fillId="4" borderId="38" xfId="0" applyFont="1" applyFill="1" applyBorder="1" applyAlignment="1">
      <alignment horizontal="center"/>
    </xf>
    <xf numFmtId="0" fontId="38" fillId="4" borderId="21" xfId="0" applyFont="1" applyFill="1" applyBorder="1" applyAlignment="1">
      <alignment horizontal="center"/>
    </xf>
    <xf numFmtId="0" fontId="38" fillId="4" borderId="26" xfId="0" applyFont="1" applyFill="1" applyBorder="1" applyAlignment="1">
      <alignment horizontal="center"/>
    </xf>
    <xf numFmtId="0" fontId="38" fillId="4" borderId="20" xfId="0" applyFont="1" applyFill="1" applyBorder="1" applyAlignment="1">
      <alignment horizontal="center"/>
    </xf>
    <xf numFmtId="0" fontId="5" fillId="5" borderId="42" xfId="0" applyFont="1" applyFill="1" applyBorder="1" applyAlignment="1">
      <alignment horizontal="center" vertical="center" wrapText="1"/>
    </xf>
    <xf numFmtId="0" fontId="5" fillId="5" borderId="34" xfId="0" applyFont="1" applyFill="1" applyBorder="1" applyAlignment="1">
      <alignment horizontal="center" vertical="center" textRotation="90" wrapText="1"/>
    </xf>
    <xf numFmtId="0" fontId="6" fillId="4" borderId="49" xfId="0" applyFont="1" applyFill="1" applyBorder="1" applyAlignment="1">
      <alignment horizontal="center" vertical="center"/>
    </xf>
    <xf numFmtId="0" fontId="38" fillId="25" borderId="50" xfId="0" applyFont="1" applyFill="1" applyBorder="1" applyAlignment="1">
      <alignment horizontal="center" vertical="center" textRotation="90" wrapText="1"/>
    </xf>
    <xf numFmtId="0" fontId="38" fillId="25" borderId="39" xfId="0" applyFont="1" applyFill="1" applyBorder="1" applyAlignment="1">
      <alignment horizontal="center" vertical="center" textRotation="90" wrapText="1"/>
    </xf>
    <xf numFmtId="14" fontId="17" fillId="0" borderId="36" xfId="0" applyNumberFormat="1" applyFont="1" applyBorder="1" applyAlignment="1" applyProtection="1">
      <alignment horizontal="center"/>
      <protection locked="0"/>
    </xf>
    <xf numFmtId="14" fontId="17" fillId="0" borderId="34" xfId="0" applyNumberFormat="1" applyFont="1" applyBorder="1" applyAlignment="1" applyProtection="1">
      <alignment horizontal="center"/>
      <protection locked="0"/>
    </xf>
    <xf numFmtId="0" fontId="17" fillId="0" borderId="8" xfId="0" applyFont="1" applyBorder="1" applyAlignment="1" applyProtection="1">
      <alignment horizontal="left"/>
      <protection locked="0"/>
    </xf>
    <xf numFmtId="0" fontId="17" fillId="0" borderId="10" xfId="0" applyFont="1" applyBorder="1" applyAlignment="1" applyProtection="1">
      <alignment horizontal="left"/>
      <protection locked="0"/>
    </xf>
    <xf numFmtId="14" fontId="40" fillId="26" borderId="4" xfId="0" applyNumberFormat="1" applyFont="1" applyFill="1" applyBorder="1" applyAlignment="1">
      <alignment horizontal="center" vertical="center"/>
    </xf>
    <xf numFmtId="14" fontId="40" fillId="26" borderId="33" xfId="0" applyNumberFormat="1" applyFont="1" applyFill="1" applyBorder="1" applyAlignment="1">
      <alignment horizontal="center" vertical="center"/>
    </xf>
    <xf numFmtId="14" fontId="40" fillId="26" borderId="30" xfId="0" applyNumberFormat="1" applyFont="1" applyFill="1" applyBorder="1" applyAlignment="1">
      <alignment horizontal="center" vertical="center"/>
    </xf>
    <xf numFmtId="14" fontId="40" fillId="26" borderId="9" xfId="0" applyNumberFormat="1" applyFont="1" applyFill="1" applyBorder="1" applyAlignment="1">
      <alignment horizontal="center" vertical="center"/>
    </xf>
    <xf numFmtId="14" fontId="40" fillId="26" borderId="31" xfId="0" applyNumberFormat="1" applyFont="1" applyFill="1" applyBorder="1" applyAlignment="1">
      <alignment horizontal="center" vertical="center"/>
    </xf>
    <xf numFmtId="14" fontId="40" fillId="26" borderId="11" xfId="0" applyNumberFormat="1" applyFont="1" applyFill="1" applyBorder="1" applyAlignment="1">
      <alignment horizontal="center" vertical="center"/>
    </xf>
    <xf numFmtId="0" fontId="6" fillId="4" borderId="45" xfId="0" applyFont="1" applyFill="1" applyBorder="1" applyAlignment="1">
      <alignment horizontal="left" vertical="center"/>
    </xf>
    <xf numFmtId="0" fontId="6" fillId="4" borderId="2" xfId="0" applyFont="1" applyFill="1" applyBorder="1" applyAlignment="1">
      <alignment horizontal="left" vertical="center"/>
    </xf>
    <xf numFmtId="0" fontId="6" fillId="4" borderId="65" xfId="0" applyFont="1" applyFill="1" applyBorder="1" applyAlignment="1">
      <alignment horizontal="left" vertical="center"/>
    </xf>
    <xf numFmtId="0" fontId="5" fillId="5" borderId="66" xfId="0" applyFont="1" applyFill="1" applyBorder="1" applyAlignment="1">
      <alignment vertical="center" wrapText="1"/>
    </xf>
    <xf numFmtId="0" fontId="5" fillId="5" borderId="67" xfId="0" applyFont="1" applyFill="1" applyBorder="1" applyAlignment="1">
      <alignment horizontal="center" vertical="center" wrapText="1"/>
    </xf>
    <xf numFmtId="0" fontId="5" fillId="5" borderId="68" xfId="0" applyFont="1" applyFill="1" applyBorder="1" applyAlignment="1">
      <alignment horizontal="center" textRotation="90"/>
    </xf>
    <xf numFmtId="0" fontId="36" fillId="21" borderId="29" xfId="0" applyFont="1" applyFill="1" applyBorder="1" applyAlignment="1">
      <alignment horizontal="center" vertical="center" wrapText="1"/>
    </xf>
    <xf numFmtId="0" fontId="5" fillId="5" borderId="21" xfId="0" applyFont="1" applyFill="1" applyBorder="1" applyAlignment="1">
      <alignment horizontal="center" vertical="center" textRotation="90" wrapText="1"/>
    </xf>
    <xf numFmtId="0" fontId="53" fillId="0" borderId="8" xfId="0" applyFont="1" applyBorder="1" applyAlignment="1" applyProtection="1">
      <alignment horizontal="center"/>
      <protection locked="0"/>
    </xf>
    <xf numFmtId="0" fontId="53" fillId="0" borderId="52" xfId="0" applyFont="1" applyBorder="1" applyProtection="1">
      <protection locked="0"/>
    </xf>
    <xf numFmtId="0" fontId="54" fillId="0" borderId="52" xfId="0" applyFont="1" applyBorder="1" applyProtection="1">
      <protection locked="0"/>
    </xf>
    <xf numFmtId="0" fontId="53" fillId="0" borderId="8" xfId="0" applyFont="1" applyBorder="1" applyAlignment="1" applyProtection="1">
      <alignment horizontal="center" wrapText="1"/>
      <protection locked="0"/>
    </xf>
    <xf numFmtId="0" fontId="55" fillId="0" borderId="8" xfId="0" applyFont="1" applyBorder="1" applyProtection="1">
      <protection locked="0"/>
    </xf>
    <xf numFmtId="0" fontId="55" fillId="0" borderId="1" xfId="0" applyFont="1" applyBorder="1" applyProtection="1">
      <protection locked="0"/>
    </xf>
    <xf numFmtId="14" fontId="55" fillId="0" borderId="36" xfId="0" applyNumberFormat="1" applyFont="1" applyBorder="1" applyAlignment="1" applyProtection="1">
      <alignment horizontal="center"/>
      <protection locked="0"/>
    </xf>
    <xf numFmtId="0" fontId="55" fillId="0" borderId="8" xfId="0" applyFont="1" applyBorder="1" applyAlignment="1" applyProtection="1">
      <alignment horizontal="left"/>
      <protection locked="0"/>
    </xf>
    <xf numFmtId="0" fontId="55" fillId="0" borderId="9" xfId="0" applyFont="1" applyBorder="1" applyAlignment="1" applyProtection="1">
      <alignment horizontal="center"/>
      <protection locked="0"/>
    </xf>
    <xf numFmtId="0" fontId="55" fillId="0" borderId="8" xfId="0" applyFont="1" applyBorder="1" applyAlignment="1" applyProtection="1">
      <alignment horizontal="center"/>
      <protection locked="0"/>
    </xf>
    <xf numFmtId="0" fontId="55" fillId="0" borderId="1" xfId="0" applyFont="1" applyBorder="1" applyAlignment="1" applyProtection="1">
      <alignment horizontal="center"/>
      <protection locked="0"/>
    </xf>
    <xf numFmtId="0" fontId="55" fillId="0" borderId="52" xfId="0" applyFont="1" applyBorder="1" applyProtection="1">
      <protection locked="0"/>
    </xf>
    <xf numFmtId="0" fontId="17" fillId="11" borderId="36" xfId="0" applyFont="1" applyFill="1" applyBorder="1" applyAlignment="1">
      <alignment horizontal="center"/>
    </xf>
    <xf numFmtId="0" fontId="17" fillId="11" borderId="34" xfId="0" applyFont="1" applyFill="1" applyBorder="1" applyAlignment="1">
      <alignment horizontal="center"/>
    </xf>
    <xf numFmtId="0" fontId="24" fillId="12" borderId="64" xfId="0" applyFont="1" applyFill="1" applyBorder="1" applyAlignment="1">
      <alignment horizontal="center" vertical="center" textRotation="90" wrapText="1"/>
    </xf>
    <xf numFmtId="0" fontId="6" fillId="4" borderId="66" xfId="0" applyFont="1" applyFill="1" applyBorder="1" applyAlignment="1">
      <alignment horizontal="left" vertical="center"/>
    </xf>
    <xf numFmtId="0" fontId="6" fillId="4" borderId="68" xfId="0" applyFont="1" applyFill="1" applyBorder="1" applyAlignment="1">
      <alignment horizontal="center" vertical="center"/>
    </xf>
    <xf numFmtId="0" fontId="13" fillId="8" borderId="8" xfId="3" applyFont="1" applyFill="1" applyBorder="1" applyAlignment="1">
      <alignment horizontal="center" vertical="center"/>
    </xf>
    <xf numFmtId="0" fontId="13" fillId="8" borderId="1" xfId="3" applyFont="1" applyFill="1" applyBorder="1" applyAlignment="1">
      <alignment vertical="center"/>
    </xf>
    <xf numFmtId="0" fontId="13" fillId="8" borderId="1" xfId="3" applyFont="1" applyFill="1" applyBorder="1" applyAlignment="1">
      <alignment horizontal="center" vertical="center"/>
    </xf>
    <xf numFmtId="44" fontId="13" fillId="13" borderId="9" xfId="40" applyFont="1" applyFill="1" applyBorder="1" applyAlignment="1">
      <alignment horizontal="center" vertical="center"/>
    </xf>
    <xf numFmtId="0" fontId="13" fillId="8" borderId="32" xfId="3" applyFont="1" applyFill="1" applyBorder="1" applyAlignment="1">
      <alignment horizontal="center" vertical="center"/>
    </xf>
    <xf numFmtId="0" fontId="13" fillId="8" borderId="37" xfId="3" applyFont="1" applyFill="1" applyBorder="1" applyAlignment="1">
      <alignment vertical="center"/>
    </xf>
    <xf numFmtId="0" fontId="13" fillId="8" borderId="37" xfId="3" applyFont="1" applyFill="1" applyBorder="1" applyAlignment="1">
      <alignment horizontal="center" vertical="center"/>
    </xf>
    <xf numFmtId="44" fontId="13" fillId="13" borderId="33" xfId="40" applyFont="1" applyFill="1" applyBorder="1" applyAlignment="1">
      <alignment horizontal="center" vertical="center"/>
    </xf>
    <xf numFmtId="0" fontId="6" fillId="4" borderId="55" xfId="0" applyFont="1" applyFill="1" applyBorder="1" applyAlignment="1">
      <alignment horizontal="left" vertical="center" wrapText="1"/>
    </xf>
    <xf numFmtId="0" fontId="13" fillId="8" borderId="2" xfId="0" applyFont="1" applyFill="1" applyBorder="1" applyAlignment="1">
      <alignment horizontal="center" vertical="center"/>
    </xf>
    <xf numFmtId="0" fontId="13" fillId="8" borderId="41" xfId="3" applyFont="1" applyFill="1" applyBorder="1" applyAlignment="1">
      <alignment horizontal="center" vertical="center"/>
    </xf>
    <xf numFmtId="0" fontId="7"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17" fillId="0" borderId="36" xfId="0" applyFont="1" applyBorder="1" applyAlignment="1" applyProtection="1">
      <alignment horizontal="center" wrapText="1"/>
      <protection locked="0"/>
    </xf>
    <xf numFmtId="14" fontId="53" fillId="25" borderId="51" xfId="0" applyNumberFormat="1" applyFont="1" applyFill="1" applyBorder="1" applyAlignment="1" applyProtection="1">
      <alignment horizontal="center"/>
      <protection locked="0"/>
    </xf>
    <xf numFmtId="14" fontId="53" fillId="25" borderId="35" xfId="0" applyNumberFormat="1" applyFont="1" applyFill="1" applyBorder="1" applyAlignment="1" applyProtection="1">
      <alignment horizontal="center"/>
      <protection locked="0"/>
    </xf>
    <xf numFmtId="14" fontId="72" fillId="25" borderId="51" xfId="0" applyNumberFormat="1" applyFont="1" applyFill="1" applyBorder="1" applyAlignment="1" applyProtection="1">
      <alignment horizontal="center"/>
      <protection locked="0"/>
    </xf>
    <xf numFmtId="14" fontId="72" fillId="25" borderId="35" xfId="0" applyNumberFormat="1" applyFont="1" applyFill="1" applyBorder="1" applyAlignment="1" applyProtection="1">
      <alignment horizontal="center"/>
      <protection locked="0"/>
    </xf>
    <xf numFmtId="0" fontId="55" fillId="0" borderId="36" xfId="0" applyFont="1" applyBorder="1" applyAlignment="1" applyProtection="1">
      <alignment horizontal="center" wrapText="1"/>
      <protection locked="0"/>
    </xf>
    <xf numFmtId="0" fontId="17" fillId="0" borderId="34" xfId="0" applyFont="1" applyBorder="1" applyAlignment="1" applyProtection="1">
      <alignment horizontal="center" wrapText="1"/>
      <protection locked="0"/>
    </xf>
    <xf numFmtId="14" fontId="53" fillId="25" borderId="25" xfId="0" applyNumberFormat="1" applyFont="1" applyFill="1" applyBorder="1" applyAlignment="1" applyProtection="1">
      <alignment horizontal="center"/>
      <protection locked="0"/>
    </xf>
    <xf numFmtId="14" fontId="53" fillId="25" borderId="64" xfId="0" applyNumberFormat="1" applyFont="1" applyFill="1" applyBorder="1" applyAlignment="1" applyProtection="1">
      <alignment horizontal="center"/>
      <protection locked="0"/>
    </xf>
    <xf numFmtId="0" fontId="20" fillId="5" borderId="56"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28" fillId="11" borderId="19" xfId="0" applyFont="1" applyFill="1" applyBorder="1" applyAlignment="1">
      <alignment horizontal="left" vertical="center" wrapText="1"/>
    </xf>
    <xf numFmtId="0" fontId="28" fillId="11" borderId="0" xfId="0" applyFont="1" applyFill="1" applyAlignment="1">
      <alignment horizontal="left" vertical="center" wrapText="1"/>
    </xf>
    <xf numFmtId="0" fontId="28" fillId="11" borderId="24" xfId="0" applyFont="1" applyFill="1" applyBorder="1" applyAlignment="1">
      <alignment horizontal="left" vertical="center" wrapText="1"/>
    </xf>
    <xf numFmtId="0" fontId="28" fillId="11" borderId="25" xfId="0" applyFont="1" applyFill="1" applyBorder="1" applyAlignment="1">
      <alignment horizontal="left" vertical="center" wrapText="1"/>
    </xf>
    <xf numFmtId="0" fontId="36" fillId="21" borderId="37"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18" borderId="16" xfId="0" applyFont="1" applyFill="1" applyBorder="1" applyAlignment="1">
      <alignment horizontal="center" vertical="center" wrapText="1"/>
    </xf>
    <xf numFmtId="0" fontId="31" fillId="19" borderId="4" xfId="0" applyFont="1" applyFill="1" applyBorder="1" applyAlignment="1">
      <alignment horizontal="center" vertical="center" wrapText="1"/>
    </xf>
    <xf numFmtId="0" fontId="31" fillId="19" borderId="16" xfId="0" applyFont="1" applyFill="1" applyBorder="1" applyAlignment="1">
      <alignment horizontal="center" vertical="center" wrapText="1"/>
    </xf>
    <xf numFmtId="0" fontId="31" fillId="19" borderId="5" xfId="0" applyFont="1" applyFill="1" applyBorder="1" applyAlignment="1">
      <alignment horizontal="center" vertical="center"/>
    </xf>
    <xf numFmtId="0" fontId="28" fillId="11" borderId="22" xfId="0" applyFont="1" applyFill="1" applyBorder="1" applyAlignment="1">
      <alignment horizontal="center" vertical="center" wrapText="1"/>
    </xf>
    <xf numFmtId="0" fontId="28" fillId="11" borderId="23" xfId="0" applyFont="1" applyFill="1" applyBorder="1" applyAlignment="1">
      <alignment horizontal="center" vertical="center" wrapText="1"/>
    </xf>
    <xf numFmtId="0" fontId="28" fillId="11" borderId="19" xfId="0" applyFont="1" applyFill="1" applyBorder="1" applyAlignment="1">
      <alignment horizontal="center" vertical="center" wrapText="1"/>
    </xf>
    <xf numFmtId="0" fontId="28" fillId="11" borderId="0" xfId="0" applyFont="1" applyFill="1" applyAlignment="1">
      <alignment horizontal="center" vertical="center" wrapText="1"/>
    </xf>
    <xf numFmtId="0" fontId="5" fillId="5" borderId="22"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4"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4"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7"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22" fillId="2" borderId="1" xfId="0" applyFont="1" applyFill="1" applyBorder="1" applyAlignment="1">
      <alignment horizontal="center" vertical="center" wrapText="1"/>
    </xf>
    <xf numFmtId="44" fontId="12" fillId="15" borderId="1" xfId="1" applyFont="1" applyFill="1" applyBorder="1" applyAlignment="1">
      <alignment horizontal="center" vertical="center" wrapText="1"/>
    </xf>
    <xf numFmtId="0" fontId="27" fillId="17" borderId="4" xfId="0" applyFont="1" applyFill="1" applyBorder="1" applyAlignment="1">
      <alignment horizontal="left" vertical="center"/>
    </xf>
    <xf numFmtId="0" fontId="27" fillId="17" borderId="16" xfId="0" applyFont="1" applyFill="1" applyBorder="1" applyAlignment="1">
      <alignment horizontal="left" vertical="center"/>
    </xf>
    <xf numFmtId="0" fontId="27" fillId="17" borderId="5" xfId="0" applyFont="1" applyFill="1" applyBorder="1" applyAlignment="1">
      <alignment horizontal="left" vertical="center"/>
    </xf>
    <xf numFmtId="0" fontId="6" fillId="4" borderId="33" xfId="0" applyFont="1" applyFill="1" applyBorder="1" applyAlignment="1">
      <alignment horizontal="center" vertical="center"/>
    </xf>
    <xf numFmtId="0" fontId="6" fillId="4" borderId="32" xfId="0" applyFont="1" applyFill="1" applyBorder="1" applyAlignment="1">
      <alignment horizontal="left" vertical="center"/>
    </xf>
    <xf numFmtId="0" fontId="6" fillId="4" borderId="37" xfId="0" applyFont="1" applyFill="1" applyBorder="1" applyAlignment="1">
      <alignment horizontal="center" vertical="center"/>
    </xf>
    <xf numFmtId="0" fontId="6" fillId="4" borderId="5" xfId="0" applyFont="1" applyFill="1" applyBorder="1" applyAlignment="1">
      <alignment horizontal="left" vertical="center"/>
    </xf>
    <xf numFmtId="0" fontId="6" fillId="4" borderId="22" xfId="0" applyFont="1" applyFill="1" applyBorder="1"/>
    <xf numFmtId="0" fontId="6" fillId="4" borderId="19" xfId="0" applyFont="1" applyFill="1" applyBorder="1" applyAlignment="1">
      <alignment horizontal="left"/>
    </xf>
    <xf numFmtId="0" fontId="6" fillId="4" borderId="17" xfId="0" applyFont="1" applyFill="1" applyBorder="1"/>
    <xf numFmtId="0" fontId="6" fillId="4" borderId="24" xfId="0" applyFont="1" applyFill="1" applyBorder="1"/>
    <xf numFmtId="0" fontId="6" fillId="4" borderId="25" xfId="0" applyFont="1" applyFill="1" applyBorder="1"/>
    <xf numFmtId="0" fontId="6" fillId="4" borderId="24" xfId="0" applyFont="1" applyFill="1" applyBorder="1" applyAlignment="1">
      <alignment horizontal="left"/>
    </xf>
    <xf numFmtId="0" fontId="6" fillId="4" borderId="25" xfId="0" applyFont="1" applyFill="1" applyBorder="1" applyAlignment="1">
      <alignment horizontal="left"/>
    </xf>
    <xf numFmtId="0" fontId="6" fillId="4" borderId="18" xfId="0" applyFont="1" applyFill="1" applyBorder="1"/>
    <xf numFmtId="49" fontId="1" fillId="23" borderId="61" xfId="2" applyNumberFormat="1" applyFont="1" applyFill="1" applyBorder="1"/>
    <xf numFmtId="0" fontId="1" fillId="23" borderId="61" xfId="2" applyFont="1" applyFill="1" applyBorder="1"/>
    <xf numFmtId="49" fontId="1" fillId="23" borderId="62" xfId="2" applyNumberFormat="1" applyFont="1" applyFill="1" applyBorder="1"/>
    <xf numFmtId="49" fontId="1" fillId="24" borderId="61" xfId="2" applyNumberFormat="1" applyFont="1" applyFill="1" applyBorder="1"/>
    <xf numFmtId="0" fontId="1" fillId="24" borderId="61" xfId="2" applyFont="1" applyFill="1" applyBorder="1"/>
    <xf numFmtId="49" fontId="1" fillId="24" borderId="62" xfId="2" applyNumberFormat="1" applyFont="1" applyFill="1" applyBorder="1"/>
    <xf numFmtId="49" fontId="1" fillId="23" borderId="63" xfId="2" applyNumberFormat="1" applyFont="1" applyFill="1" applyBorder="1"/>
    <xf numFmtId="49" fontId="1" fillId="23" borderId="0" xfId="2" applyNumberFormat="1" applyFont="1" applyFill="1"/>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W370"/>
  <sheetViews>
    <sheetView tabSelected="1" zoomScaleNormal="100" workbookViewId="0">
      <pane xSplit="1" ySplit="2" topLeftCell="B3" activePane="bottomRight" state="frozen"/>
      <selection pane="bottomRight" activeCell="B7" sqref="B7"/>
      <selection pane="bottomLeft" activeCell="A3" sqref="A3"/>
      <selection pane="topRight" activeCell="B1" sqref="B1"/>
    </sheetView>
  </sheetViews>
  <sheetFormatPr defaultColWidth="11.42578125" defaultRowHeight="12.95"/>
  <cols>
    <col min="1" max="1" width="4.28515625" style="1" customWidth="1"/>
    <col min="2" max="2" width="21" style="8" bestFit="1" customWidth="1"/>
    <col min="3" max="3" width="36" style="8" customWidth="1"/>
    <col min="4" max="4" width="4.42578125" style="8" customWidth="1"/>
    <col min="5" max="5" width="20.28515625" customWidth="1"/>
    <col min="6" max="6" width="19.140625" customWidth="1"/>
    <col min="7" max="7" width="9.85546875" style="1" bestFit="1" customWidth="1"/>
    <col min="8" max="8" width="21.85546875" style="2" customWidth="1"/>
    <col min="9" max="9" width="7.28515625" style="1" customWidth="1"/>
    <col min="10" max="10" width="5.42578125" style="1" customWidth="1"/>
    <col min="11" max="11" width="9.42578125" style="1" bestFit="1" customWidth="1"/>
    <col min="12" max="12" width="9.42578125" style="1" customWidth="1"/>
    <col min="13" max="13" width="9.85546875" style="1" customWidth="1"/>
    <col min="14" max="14" width="13.140625" style="1" customWidth="1"/>
    <col min="15" max="15" width="39.42578125" customWidth="1"/>
    <col min="16" max="16" width="20.140625" style="2" customWidth="1"/>
    <col min="17" max="17" width="20.140625" style="2" hidden="1" customWidth="1"/>
    <col min="18" max="18" width="25.7109375" style="2" customWidth="1"/>
    <col min="19" max="19" width="1.42578125" style="47" customWidth="1"/>
    <col min="20" max="20" width="19.140625" style="47" customWidth="1"/>
    <col min="21" max="22" width="8.7109375" style="47" customWidth="1"/>
    <col min="23" max="23" width="8.7109375" style="1" customWidth="1"/>
  </cols>
  <sheetData>
    <row r="1" spans="1:23" ht="36.75" customHeight="1" thickBot="1">
      <c r="A1" s="252" t="s">
        <v>0</v>
      </c>
      <c r="B1" s="261" t="s">
        <v>1</v>
      </c>
      <c r="C1" s="262"/>
      <c r="D1" s="263"/>
      <c r="E1" s="256" t="s">
        <v>2</v>
      </c>
      <c r="F1" s="256"/>
      <c r="G1" s="257"/>
      <c r="H1" s="258" t="s">
        <v>3</v>
      </c>
      <c r="I1" s="259"/>
      <c r="J1" s="256"/>
      <c r="K1" s="257"/>
      <c r="L1" s="260" t="s">
        <v>4</v>
      </c>
      <c r="M1" s="257"/>
      <c r="N1" s="235" t="s">
        <v>5</v>
      </c>
      <c r="O1" s="254" t="s">
        <v>6</v>
      </c>
      <c r="P1" s="245" t="s">
        <v>7</v>
      </c>
      <c r="Q1" s="246"/>
      <c r="R1" s="247"/>
      <c r="S1" s="243" t="s">
        <v>8</v>
      </c>
      <c r="T1" s="244"/>
      <c r="U1" s="244"/>
      <c r="V1" s="244"/>
      <c r="W1" s="244"/>
    </row>
    <row r="2" spans="1:23" ht="90.75" customHeight="1" thickBot="1">
      <c r="A2" s="253"/>
      <c r="B2" s="191" t="s">
        <v>9</v>
      </c>
      <c r="C2" s="192" t="s">
        <v>10</v>
      </c>
      <c r="D2" s="193" t="s">
        <v>11</v>
      </c>
      <c r="E2" s="68" t="s">
        <v>12</v>
      </c>
      <c r="F2" s="19" t="s">
        <v>13</v>
      </c>
      <c r="G2" s="173" t="s">
        <v>14</v>
      </c>
      <c r="H2" s="6" t="s">
        <v>15</v>
      </c>
      <c r="I2" s="174" t="s">
        <v>16</v>
      </c>
      <c r="J2" s="24" t="s">
        <v>17</v>
      </c>
      <c r="K2" s="195" t="s">
        <v>18</v>
      </c>
      <c r="L2" s="176" t="s">
        <v>19</v>
      </c>
      <c r="M2" s="177" t="s">
        <v>20</v>
      </c>
      <c r="N2" s="148" t="s">
        <v>21</v>
      </c>
      <c r="O2" s="255"/>
      <c r="P2" s="20" t="s">
        <v>22</v>
      </c>
      <c r="Q2" s="20" t="s">
        <v>23</v>
      </c>
      <c r="R2" s="7" t="s">
        <v>24</v>
      </c>
      <c r="S2" s="159" t="s">
        <v>25</v>
      </c>
      <c r="T2" s="160" t="s">
        <v>26</v>
      </c>
      <c r="U2" s="160" t="s">
        <v>27</v>
      </c>
      <c r="V2" s="160" t="s">
        <v>28</v>
      </c>
      <c r="W2" s="210" t="s">
        <v>29</v>
      </c>
    </row>
    <row r="3" spans="1:23" s="18" customFormat="1" ht="45" customHeight="1">
      <c r="A3" s="22" t="s">
        <v>30</v>
      </c>
      <c r="B3" s="30" t="s">
        <v>31</v>
      </c>
      <c r="C3" s="241" t="s">
        <v>32</v>
      </c>
      <c r="D3" s="275" t="s">
        <v>33</v>
      </c>
      <c r="E3" s="188" t="s">
        <v>34</v>
      </c>
      <c r="F3" s="12" t="s">
        <v>35</v>
      </c>
      <c r="G3" s="25">
        <v>32964</v>
      </c>
      <c r="H3" s="276" t="s">
        <v>36</v>
      </c>
      <c r="I3" s="175" t="s">
        <v>37</v>
      </c>
      <c r="J3" s="277"/>
      <c r="K3" s="275"/>
      <c r="L3" s="182" t="s">
        <v>33</v>
      </c>
      <c r="M3" s="183" t="s">
        <v>33</v>
      </c>
      <c r="N3" s="9" t="s">
        <v>38</v>
      </c>
      <c r="O3" s="278" t="s">
        <v>39</v>
      </c>
      <c r="P3" s="137" t="e">
        <f>IF(H3&lt;&gt;"",VLOOKUP(H3,ListOfClubs,2,FALSE),"")</f>
        <v>#N/A</v>
      </c>
      <c r="Q3" s="137" t="str">
        <f>IF(I3&lt;&gt;"",VLOOKUP(I3,Verband,2),"")</f>
        <v>Inline- und Rollsport-Verband Berlin e.V.</v>
      </c>
      <c r="R3" s="141" t="e">
        <f>IF(N3&lt;&gt;"",VLOOKUP(N3,Wbw_List,2,FALSE),"")</f>
        <v>#N/A</v>
      </c>
      <c r="S3" s="248" t="s">
        <v>40</v>
      </c>
      <c r="T3" s="249"/>
      <c r="U3" s="249"/>
      <c r="V3" s="249"/>
      <c r="W3" s="249"/>
    </row>
    <row r="4" spans="1:23" s="18" customFormat="1" ht="33.75" customHeight="1">
      <c r="A4" s="23" t="s">
        <v>30</v>
      </c>
      <c r="B4" s="31" t="s">
        <v>41</v>
      </c>
      <c r="C4" s="242"/>
      <c r="D4" s="28"/>
      <c r="E4" s="189" t="s">
        <v>42</v>
      </c>
      <c r="F4" s="14" t="s">
        <v>43</v>
      </c>
      <c r="G4" s="21">
        <v>34699</v>
      </c>
      <c r="H4" s="13">
        <v>1844</v>
      </c>
      <c r="I4" s="127" t="s">
        <v>44</v>
      </c>
      <c r="J4" s="11" t="s">
        <v>45</v>
      </c>
      <c r="K4" s="28" t="s">
        <v>46</v>
      </c>
      <c r="L4" s="184" t="s">
        <v>33</v>
      </c>
      <c r="M4" s="185" t="s">
        <v>33</v>
      </c>
      <c r="N4" s="10" t="s">
        <v>47</v>
      </c>
      <c r="O4" s="143" t="s">
        <v>48</v>
      </c>
      <c r="P4" s="138" t="str">
        <f>IF(H4&lt;&gt;"",VLOOKUP(H4,ListOfClubs,2,FALSE),"")</f>
        <v>FT Freiburg v. 1844</v>
      </c>
      <c r="Q4" s="138" t="str">
        <f>IF(I4&lt;&gt;"",VLOOKUP(I4,Verband,2),"")</f>
        <v>Südbadischer Rollsport- und Inline Verband e.V.</v>
      </c>
      <c r="R4" s="138" t="s">
        <v>49</v>
      </c>
      <c r="S4" s="250"/>
      <c r="T4" s="251"/>
      <c r="U4" s="251"/>
      <c r="V4" s="251"/>
      <c r="W4" s="251"/>
    </row>
    <row r="5" spans="1:23" s="18" customFormat="1" ht="17.100000000000001" thickBot="1">
      <c r="A5" s="23" t="s">
        <v>30</v>
      </c>
      <c r="B5" s="31"/>
      <c r="C5" s="236"/>
      <c r="D5" s="28"/>
      <c r="E5" s="189" t="s">
        <v>42</v>
      </c>
      <c r="F5" s="14" t="s">
        <v>50</v>
      </c>
      <c r="G5" s="21">
        <v>26298</v>
      </c>
      <c r="H5" s="13" t="s">
        <v>51</v>
      </c>
      <c r="I5" s="127" t="s">
        <v>52</v>
      </c>
      <c r="J5" s="11">
        <v>1</v>
      </c>
      <c r="K5" s="28"/>
      <c r="L5" s="184" t="s">
        <v>33</v>
      </c>
      <c r="M5" s="185" t="s">
        <v>33</v>
      </c>
      <c r="N5" s="75" t="s">
        <v>53</v>
      </c>
      <c r="O5" s="143"/>
      <c r="P5" s="138" t="str">
        <f>IF(H5&lt;&gt;"",VLOOKUP(H5,ListOfClubs,2,FALSE),"")</f>
        <v>1. Hanauer REC</v>
      </c>
      <c r="Q5" s="138" t="str">
        <f>IF(I5&lt;&gt;"",VLOOKUP(I5,Verband,2),"")</f>
        <v>Hessischer Rollsport- und Inlineverband e.V.</v>
      </c>
      <c r="R5" s="141" t="e">
        <f>IF(N5&lt;&gt;"",VLOOKUP(N5,Wbw_List,2,FALSE),"")</f>
        <v>#N/A</v>
      </c>
      <c r="S5" s="237"/>
      <c r="T5" s="238"/>
      <c r="U5" s="238"/>
      <c r="V5" s="238"/>
      <c r="W5" s="238"/>
    </row>
    <row r="6" spans="1:23" s="18" customFormat="1" ht="24.95" thickBot="1">
      <c r="A6" s="27" t="s">
        <v>30</v>
      </c>
      <c r="B6" s="32" t="s">
        <v>54</v>
      </c>
      <c r="C6" s="194" t="s">
        <v>55</v>
      </c>
      <c r="D6" s="29"/>
      <c r="E6" s="190" t="s">
        <v>56</v>
      </c>
      <c r="F6" s="16" t="s">
        <v>57</v>
      </c>
      <c r="G6" s="26">
        <v>34699</v>
      </c>
      <c r="H6" s="211" t="s">
        <v>58</v>
      </c>
      <c r="I6" s="212" t="s">
        <v>59</v>
      </c>
      <c r="J6" s="15" t="s">
        <v>60</v>
      </c>
      <c r="K6" s="29" t="s">
        <v>61</v>
      </c>
      <c r="L6" s="186" t="s">
        <v>33</v>
      </c>
      <c r="M6" s="187" t="s">
        <v>33</v>
      </c>
      <c r="N6" s="17" t="s">
        <v>62</v>
      </c>
      <c r="O6" s="221"/>
      <c r="P6" s="139"/>
      <c r="Q6" s="139" t="str">
        <f>IF(I6&lt;&gt;"",VLOOKUP(I6,Verband,2),"")</f>
        <v>Platz für eigene Verbandsnamen (z.B. Ausland)</v>
      </c>
      <c r="R6" s="140" t="s">
        <v>63</v>
      </c>
      <c r="S6" s="239"/>
      <c r="T6" s="240"/>
      <c r="U6" s="240"/>
      <c r="V6" s="240"/>
      <c r="W6" s="240"/>
    </row>
    <row r="7" spans="1:23" s="71" customFormat="1" ht="14.1">
      <c r="A7" s="154">
        <v>1</v>
      </c>
      <c r="B7" s="129"/>
      <c r="C7" s="226"/>
      <c r="D7" s="128"/>
      <c r="E7" s="72"/>
      <c r="F7" s="73"/>
      <c r="G7" s="178"/>
      <c r="H7" s="180"/>
      <c r="I7" s="146"/>
      <c r="J7" s="74"/>
      <c r="K7" s="146"/>
      <c r="L7" s="227"/>
      <c r="M7" s="228"/>
      <c r="N7" s="75"/>
      <c r="O7" s="144"/>
      <c r="P7" s="152" t="str">
        <f t="shared" ref="P7:P70" si="0">IF(H7&lt;&gt;"",VLOOKUP(H7,ListOfClubs,2,FALSE),"")</f>
        <v/>
      </c>
      <c r="Q7" s="152" t="str">
        <f t="shared" ref="Q7:Q70" si="1">IF(I7&lt;&gt;"",VLOOKUP(I7,Verband,2,FALSE),"")</f>
        <v/>
      </c>
      <c r="R7" s="141" t="str">
        <f t="shared" ref="R7:R70" si="2">IF(N7&lt;&gt;"",VLOOKUP(N7,Wbw_List,2,FALSE),"")</f>
        <v/>
      </c>
      <c r="S7" s="155" t="b">
        <f t="shared" ref="S7:S70" si="3">IF(N7&lt;&gt;"",VLOOKUP(N7,Wbw_List,5))</f>
        <v>0</v>
      </c>
      <c r="T7" s="156" t="str">
        <f t="shared" ref="T7:T70" si="4">IF(E7&lt;&gt;"",F7&amp;" "&amp;E7,"FALSCH")</f>
        <v>FALSCH</v>
      </c>
      <c r="U7" s="156" t="str">
        <f t="shared" ref="U7:U70" si="5">IF(H7&lt;&gt;"",IFERROR(VLOOKUP(H7,ListOfClubs,1,FALSE),H7),"FALSCH")</f>
        <v>FALSCH</v>
      </c>
      <c r="V7" s="156" t="str">
        <f t="shared" ref="V7:V70" si="6">IF(I7&lt;&gt;"",I7,"FALSCH")</f>
        <v>FALSCH</v>
      </c>
      <c r="W7" s="208" t="b">
        <f>IF(N7&lt;&gt;"",IF(VLOOKUP(N7,Wbw_List,3)="e",IF(AND(#REF!="Ja",#REF!="Ja"),"both",IF(#REF!="Ja","figures",IF(#REF!="Ja","free"))),VLOOKUP(VLOOKUP(N7,Wbw_List,3),Disziplinen,3)))</f>
        <v>0</v>
      </c>
    </row>
    <row r="8" spans="1:23" s="71" customFormat="1" ht="14.1">
      <c r="A8" s="154">
        <v>2</v>
      </c>
      <c r="B8" s="129"/>
      <c r="C8" s="226"/>
      <c r="D8" s="128"/>
      <c r="E8" s="72"/>
      <c r="F8" s="73"/>
      <c r="G8" s="178"/>
      <c r="H8" s="180"/>
      <c r="I8" s="146"/>
      <c r="J8" s="74"/>
      <c r="K8" s="146"/>
      <c r="L8" s="227"/>
      <c r="M8" s="228"/>
      <c r="N8" s="75"/>
      <c r="O8" s="144"/>
      <c r="P8" s="152" t="str">
        <f t="shared" si="0"/>
        <v/>
      </c>
      <c r="Q8" s="152" t="str">
        <f t="shared" si="1"/>
        <v/>
      </c>
      <c r="R8" s="141" t="str">
        <f t="shared" si="2"/>
        <v/>
      </c>
      <c r="S8" s="155" t="b">
        <f t="shared" si="3"/>
        <v>0</v>
      </c>
      <c r="T8" s="156" t="str">
        <f t="shared" si="4"/>
        <v>FALSCH</v>
      </c>
      <c r="U8" s="156" t="str">
        <f t="shared" si="5"/>
        <v>FALSCH</v>
      </c>
      <c r="V8" s="156" t="str">
        <f t="shared" si="6"/>
        <v>FALSCH</v>
      </c>
      <c r="W8" s="208" t="b">
        <f>IF(N8&lt;&gt;"",IF(VLOOKUP(N8,Wbw_List,3)="e",IF(AND(#REF!="Ja",#REF!="Ja"),"both",IF(#REF!="Ja","figures",IF(#REF!="Ja","free"))),VLOOKUP(VLOOKUP(N8,Wbw_List,3),Disziplinen,3)))</f>
        <v>0</v>
      </c>
    </row>
    <row r="9" spans="1:23" s="71" customFormat="1" ht="14.1">
      <c r="A9" s="154">
        <v>3</v>
      </c>
      <c r="B9" s="129"/>
      <c r="C9" s="226"/>
      <c r="D9" s="128"/>
      <c r="E9" s="72"/>
      <c r="F9" s="73"/>
      <c r="G9" s="178"/>
      <c r="H9" s="180"/>
      <c r="I9" s="146"/>
      <c r="J9" s="74"/>
      <c r="K9" s="146"/>
      <c r="L9" s="227"/>
      <c r="M9" s="228"/>
      <c r="N9" s="75"/>
      <c r="O9" s="144"/>
      <c r="P9" s="152" t="str">
        <f t="shared" si="0"/>
        <v/>
      </c>
      <c r="Q9" s="152" t="str">
        <f t="shared" si="1"/>
        <v/>
      </c>
      <c r="R9" s="141" t="str">
        <f t="shared" si="2"/>
        <v/>
      </c>
      <c r="S9" s="155" t="b">
        <f t="shared" si="3"/>
        <v>0</v>
      </c>
      <c r="T9" s="156" t="str">
        <f t="shared" si="4"/>
        <v>FALSCH</v>
      </c>
      <c r="U9" s="156" t="str">
        <f t="shared" si="5"/>
        <v>FALSCH</v>
      </c>
      <c r="V9" s="156" t="str">
        <f t="shared" si="6"/>
        <v>FALSCH</v>
      </c>
      <c r="W9" s="208" t="b">
        <f>IF(N9&lt;&gt;"",IF(VLOOKUP(N9,Wbw_List,3)="e",IF(AND(#REF!="Ja",#REF!="Ja"),"both",IF(#REF!="Ja","figures",IF(#REF!="Ja","free"))),VLOOKUP(VLOOKUP(N9,Wbw_List,3),Disziplinen,3)))</f>
        <v>0</v>
      </c>
    </row>
    <row r="10" spans="1:23" s="71" customFormat="1" ht="14.1">
      <c r="A10" s="154">
        <v>4</v>
      </c>
      <c r="B10" s="129"/>
      <c r="C10" s="226"/>
      <c r="D10" s="128"/>
      <c r="E10" s="72"/>
      <c r="F10" s="73"/>
      <c r="G10" s="178"/>
      <c r="H10" s="180"/>
      <c r="I10" s="146"/>
      <c r="J10" s="74"/>
      <c r="K10" s="146"/>
      <c r="L10" s="227"/>
      <c r="M10" s="228"/>
      <c r="N10" s="75"/>
      <c r="O10" s="144"/>
      <c r="P10" s="152" t="str">
        <f t="shared" si="0"/>
        <v/>
      </c>
      <c r="Q10" s="152" t="str">
        <f t="shared" si="1"/>
        <v/>
      </c>
      <c r="R10" s="141" t="str">
        <f t="shared" si="2"/>
        <v/>
      </c>
      <c r="S10" s="155" t="b">
        <f t="shared" si="3"/>
        <v>0</v>
      </c>
      <c r="T10" s="156" t="str">
        <f t="shared" si="4"/>
        <v>FALSCH</v>
      </c>
      <c r="U10" s="156" t="str">
        <f t="shared" si="5"/>
        <v>FALSCH</v>
      </c>
      <c r="V10" s="156" t="str">
        <f t="shared" si="6"/>
        <v>FALSCH</v>
      </c>
      <c r="W10" s="208" t="b">
        <f>IF(N10&lt;&gt;"",IF(VLOOKUP(N10,Wbw_List,3)="e",IF(AND(#REF!="Ja",#REF!="Ja"),"both",IF(#REF!="Ja","figures",IF(#REF!="Ja","free"))),VLOOKUP(VLOOKUP(N10,Wbw_List,3),Disziplinen,3)))</f>
        <v>0</v>
      </c>
    </row>
    <row r="11" spans="1:23" s="71" customFormat="1" ht="14.1">
      <c r="A11" s="154">
        <v>5</v>
      </c>
      <c r="B11" s="129"/>
      <c r="C11" s="226"/>
      <c r="D11" s="128"/>
      <c r="E11" s="72"/>
      <c r="F11" s="73"/>
      <c r="G11" s="178"/>
      <c r="H11" s="180"/>
      <c r="I11" s="146"/>
      <c r="J11" s="74"/>
      <c r="K11" s="146"/>
      <c r="L11" s="227"/>
      <c r="M11" s="228"/>
      <c r="N11" s="75"/>
      <c r="O11" s="144"/>
      <c r="P11" s="152" t="str">
        <f t="shared" si="0"/>
        <v/>
      </c>
      <c r="Q11" s="152" t="str">
        <f t="shared" si="1"/>
        <v/>
      </c>
      <c r="R11" s="141" t="str">
        <f t="shared" si="2"/>
        <v/>
      </c>
      <c r="S11" s="155" t="b">
        <f t="shared" si="3"/>
        <v>0</v>
      </c>
      <c r="T11" s="156" t="str">
        <f t="shared" si="4"/>
        <v>FALSCH</v>
      </c>
      <c r="U11" s="156" t="str">
        <f t="shared" si="5"/>
        <v>FALSCH</v>
      </c>
      <c r="V11" s="156" t="str">
        <f t="shared" si="6"/>
        <v>FALSCH</v>
      </c>
      <c r="W11" s="208" t="b">
        <f>IF(N11&lt;&gt;"",IF(VLOOKUP(N11,Wbw_List,3)="e",IF(AND(#REF!="Ja",#REF!="Ja"),"both",IF(#REF!="Ja","figures",IF(#REF!="Ja","free"))),VLOOKUP(VLOOKUP(N11,Wbw_List,3),Disziplinen,3)))</f>
        <v>0</v>
      </c>
    </row>
    <row r="12" spans="1:23" s="71" customFormat="1" ht="14.1">
      <c r="A12" s="154">
        <v>6</v>
      </c>
      <c r="B12" s="129"/>
      <c r="C12" s="226"/>
      <c r="D12" s="128"/>
      <c r="E12" s="72"/>
      <c r="F12" s="73"/>
      <c r="G12" s="178"/>
      <c r="H12" s="180"/>
      <c r="I12" s="146"/>
      <c r="J12" s="74"/>
      <c r="K12" s="146"/>
      <c r="L12" s="227"/>
      <c r="M12" s="228"/>
      <c r="N12" s="75"/>
      <c r="O12" s="144"/>
      <c r="P12" s="152" t="str">
        <f t="shared" si="0"/>
        <v/>
      </c>
      <c r="Q12" s="152" t="str">
        <f t="shared" si="1"/>
        <v/>
      </c>
      <c r="R12" s="141" t="str">
        <f t="shared" si="2"/>
        <v/>
      </c>
      <c r="S12" s="155" t="b">
        <f t="shared" si="3"/>
        <v>0</v>
      </c>
      <c r="T12" s="156" t="str">
        <f t="shared" si="4"/>
        <v>FALSCH</v>
      </c>
      <c r="U12" s="156" t="str">
        <f t="shared" si="5"/>
        <v>FALSCH</v>
      </c>
      <c r="V12" s="156" t="str">
        <f t="shared" si="6"/>
        <v>FALSCH</v>
      </c>
      <c r="W12" s="208" t="b">
        <f>IF(N12&lt;&gt;"",IF(VLOOKUP(N12,Wbw_List,3)="e",IF(AND(#REF!="Ja",#REF!="Ja"),"both",IF(#REF!="Ja","figures",IF(#REF!="Ja","free"))),VLOOKUP(VLOOKUP(N12,Wbw_List,3),Disziplinen,3)))</f>
        <v>0</v>
      </c>
    </row>
    <row r="13" spans="1:23" s="71" customFormat="1" ht="14.1">
      <c r="A13" s="154">
        <v>7</v>
      </c>
      <c r="B13" s="129"/>
      <c r="C13" s="226"/>
      <c r="D13" s="128"/>
      <c r="E13" s="72"/>
      <c r="F13" s="73"/>
      <c r="G13" s="178"/>
      <c r="H13" s="180"/>
      <c r="I13" s="146"/>
      <c r="J13" s="74"/>
      <c r="K13" s="146"/>
      <c r="L13" s="227"/>
      <c r="M13" s="228"/>
      <c r="N13" s="75"/>
      <c r="O13" s="144"/>
      <c r="P13" s="152" t="str">
        <f t="shared" si="0"/>
        <v/>
      </c>
      <c r="Q13" s="152" t="str">
        <f t="shared" si="1"/>
        <v/>
      </c>
      <c r="R13" s="141" t="str">
        <f t="shared" si="2"/>
        <v/>
      </c>
      <c r="S13" s="155" t="b">
        <f t="shared" si="3"/>
        <v>0</v>
      </c>
      <c r="T13" s="156" t="str">
        <f t="shared" si="4"/>
        <v>FALSCH</v>
      </c>
      <c r="U13" s="156" t="str">
        <f t="shared" si="5"/>
        <v>FALSCH</v>
      </c>
      <c r="V13" s="156" t="str">
        <f t="shared" si="6"/>
        <v>FALSCH</v>
      </c>
      <c r="W13" s="208" t="b">
        <f>IF(N13&lt;&gt;"",IF(VLOOKUP(N13,Wbw_List,3)="e",IF(AND(#REF!="Ja",#REF!="Ja"),"both",IF(#REF!="Ja","figures",IF(#REF!="Ja","free"))),VLOOKUP(VLOOKUP(N13,Wbw_List,3),Disziplinen,3)))</f>
        <v>0</v>
      </c>
    </row>
    <row r="14" spans="1:23" s="71" customFormat="1" ht="14.1">
      <c r="A14" s="154">
        <v>8</v>
      </c>
      <c r="B14" s="129"/>
      <c r="C14" s="226"/>
      <c r="D14" s="128"/>
      <c r="E14" s="72"/>
      <c r="F14" s="73"/>
      <c r="G14" s="178"/>
      <c r="H14" s="180"/>
      <c r="I14" s="146"/>
      <c r="J14" s="74"/>
      <c r="K14" s="146"/>
      <c r="L14" s="227"/>
      <c r="M14" s="228"/>
      <c r="N14" s="75"/>
      <c r="O14" s="144"/>
      <c r="P14" s="152" t="str">
        <f t="shared" si="0"/>
        <v/>
      </c>
      <c r="Q14" s="152" t="str">
        <f t="shared" si="1"/>
        <v/>
      </c>
      <c r="R14" s="141" t="str">
        <f t="shared" si="2"/>
        <v/>
      </c>
      <c r="S14" s="155" t="b">
        <f t="shared" si="3"/>
        <v>0</v>
      </c>
      <c r="T14" s="156" t="str">
        <f t="shared" si="4"/>
        <v>FALSCH</v>
      </c>
      <c r="U14" s="156" t="str">
        <f t="shared" si="5"/>
        <v>FALSCH</v>
      </c>
      <c r="V14" s="156" t="str">
        <f t="shared" si="6"/>
        <v>FALSCH</v>
      </c>
      <c r="W14" s="208" t="b">
        <f>IF(N14&lt;&gt;"",IF(VLOOKUP(N14,Wbw_List,3)="e",IF(AND(#REF!="Ja",#REF!="Ja"),"both",IF(#REF!="Ja","figures",IF(#REF!="Ja","free"))),VLOOKUP(VLOOKUP(N14,Wbw_List,3),Disziplinen,3)))</f>
        <v>0</v>
      </c>
    </row>
    <row r="15" spans="1:23" s="71" customFormat="1" ht="14.1">
      <c r="A15" s="154">
        <v>9</v>
      </c>
      <c r="B15" s="129"/>
      <c r="C15" s="226"/>
      <c r="D15" s="128"/>
      <c r="E15" s="72"/>
      <c r="F15" s="73"/>
      <c r="G15" s="178"/>
      <c r="H15" s="180"/>
      <c r="I15" s="146"/>
      <c r="J15" s="74"/>
      <c r="K15" s="146"/>
      <c r="L15" s="227"/>
      <c r="M15" s="228"/>
      <c r="N15" s="75"/>
      <c r="O15" s="144"/>
      <c r="P15" s="152" t="str">
        <f t="shared" si="0"/>
        <v/>
      </c>
      <c r="Q15" s="152" t="str">
        <f t="shared" si="1"/>
        <v/>
      </c>
      <c r="R15" s="141" t="str">
        <f t="shared" si="2"/>
        <v/>
      </c>
      <c r="S15" s="155" t="b">
        <f t="shared" si="3"/>
        <v>0</v>
      </c>
      <c r="T15" s="156" t="str">
        <f t="shared" si="4"/>
        <v>FALSCH</v>
      </c>
      <c r="U15" s="156" t="str">
        <f t="shared" si="5"/>
        <v>FALSCH</v>
      </c>
      <c r="V15" s="156" t="str">
        <f t="shared" si="6"/>
        <v>FALSCH</v>
      </c>
      <c r="W15" s="208" t="b">
        <f>IF(N15&lt;&gt;"",IF(VLOOKUP(N15,Wbw_List,3)="e",IF(AND(#REF!="Ja",#REF!="Ja"),"both",IF(#REF!="Ja","figures",IF(#REF!="Ja","free"))),VLOOKUP(VLOOKUP(N15,Wbw_List,3),Disziplinen,3)))</f>
        <v>0</v>
      </c>
    </row>
    <row r="16" spans="1:23" s="71" customFormat="1" ht="14.1">
      <c r="A16" s="154">
        <v>10</v>
      </c>
      <c r="B16" s="129"/>
      <c r="C16" s="226"/>
      <c r="D16" s="128"/>
      <c r="E16" s="72"/>
      <c r="F16" s="73"/>
      <c r="G16" s="178"/>
      <c r="H16" s="180"/>
      <c r="I16" s="146"/>
      <c r="J16" s="74"/>
      <c r="K16" s="146"/>
      <c r="L16" s="227"/>
      <c r="M16" s="228"/>
      <c r="N16" s="75"/>
      <c r="O16" s="144"/>
      <c r="P16" s="152" t="str">
        <f t="shared" si="0"/>
        <v/>
      </c>
      <c r="Q16" s="152" t="str">
        <f t="shared" si="1"/>
        <v/>
      </c>
      <c r="R16" s="141" t="str">
        <f t="shared" si="2"/>
        <v/>
      </c>
      <c r="S16" s="155" t="b">
        <f t="shared" si="3"/>
        <v>0</v>
      </c>
      <c r="T16" s="156" t="str">
        <f t="shared" si="4"/>
        <v>FALSCH</v>
      </c>
      <c r="U16" s="156" t="str">
        <f t="shared" si="5"/>
        <v>FALSCH</v>
      </c>
      <c r="V16" s="156" t="str">
        <f t="shared" si="6"/>
        <v>FALSCH</v>
      </c>
      <c r="W16" s="208" t="b">
        <f>IF(N16&lt;&gt;"",IF(VLOOKUP(N16,Wbw_List,3)="e",IF(AND(#REF!="Ja",#REF!="Ja"),"both",IF(#REF!="Ja","figures",IF(#REF!="Ja","free"))),VLOOKUP(VLOOKUP(N16,Wbw_List,3),Disziplinen,3)))</f>
        <v>0</v>
      </c>
    </row>
    <row r="17" spans="1:23" s="71" customFormat="1" ht="14.1">
      <c r="A17" s="154">
        <v>11</v>
      </c>
      <c r="B17" s="129"/>
      <c r="C17" s="226"/>
      <c r="D17" s="128"/>
      <c r="E17" s="72"/>
      <c r="F17" s="73"/>
      <c r="G17" s="178"/>
      <c r="H17" s="180"/>
      <c r="I17" s="146"/>
      <c r="J17" s="74"/>
      <c r="K17" s="146"/>
      <c r="L17" s="227"/>
      <c r="M17" s="228"/>
      <c r="N17" s="75"/>
      <c r="O17" s="144"/>
      <c r="P17" s="152" t="str">
        <f t="shared" si="0"/>
        <v/>
      </c>
      <c r="Q17" s="152" t="str">
        <f t="shared" si="1"/>
        <v/>
      </c>
      <c r="R17" s="141" t="str">
        <f t="shared" si="2"/>
        <v/>
      </c>
      <c r="S17" s="155" t="b">
        <f t="shared" si="3"/>
        <v>0</v>
      </c>
      <c r="T17" s="156" t="str">
        <f t="shared" si="4"/>
        <v>FALSCH</v>
      </c>
      <c r="U17" s="156" t="str">
        <f t="shared" si="5"/>
        <v>FALSCH</v>
      </c>
      <c r="V17" s="156" t="str">
        <f t="shared" si="6"/>
        <v>FALSCH</v>
      </c>
      <c r="W17" s="208" t="b">
        <f>IF(N17&lt;&gt;"",IF(VLOOKUP(N17,Wbw_List,3)="e",IF(AND(#REF!="Ja",#REF!="Ja"),"both",IF(#REF!="Ja","figures",IF(#REF!="Ja","free"))),VLOOKUP(VLOOKUP(N17,Wbw_List,3),Disziplinen,3)))</f>
        <v>0</v>
      </c>
    </row>
    <row r="18" spans="1:23" s="71" customFormat="1" ht="14.1">
      <c r="A18" s="154">
        <v>12</v>
      </c>
      <c r="B18" s="129"/>
      <c r="C18" s="226"/>
      <c r="D18" s="128"/>
      <c r="E18" s="72"/>
      <c r="F18" s="73"/>
      <c r="G18" s="178"/>
      <c r="H18" s="180"/>
      <c r="I18" s="146"/>
      <c r="J18" s="74"/>
      <c r="K18" s="146"/>
      <c r="L18" s="227"/>
      <c r="M18" s="228"/>
      <c r="N18" s="75"/>
      <c r="O18" s="144"/>
      <c r="P18" s="152" t="str">
        <f t="shared" si="0"/>
        <v/>
      </c>
      <c r="Q18" s="152" t="str">
        <f t="shared" si="1"/>
        <v/>
      </c>
      <c r="R18" s="141" t="str">
        <f t="shared" si="2"/>
        <v/>
      </c>
      <c r="S18" s="155" t="b">
        <f t="shared" si="3"/>
        <v>0</v>
      </c>
      <c r="T18" s="156" t="str">
        <f t="shared" si="4"/>
        <v>FALSCH</v>
      </c>
      <c r="U18" s="156" t="str">
        <f t="shared" si="5"/>
        <v>FALSCH</v>
      </c>
      <c r="V18" s="156" t="str">
        <f t="shared" si="6"/>
        <v>FALSCH</v>
      </c>
      <c r="W18" s="208" t="b">
        <f>IF(N18&lt;&gt;"",IF(VLOOKUP(N18,Wbw_List,3)="e",IF(AND(#REF!="Ja",#REF!="Ja"),"both",IF(#REF!="Ja","figures",IF(#REF!="Ja","free"))),VLOOKUP(VLOOKUP(N18,Wbw_List,3),Disziplinen,3)))</f>
        <v>0</v>
      </c>
    </row>
    <row r="19" spans="1:23" s="71" customFormat="1" ht="14.1">
      <c r="A19" s="154">
        <v>13</v>
      </c>
      <c r="B19" s="129"/>
      <c r="C19" s="226"/>
      <c r="D19" s="128"/>
      <c r="E19" s="72"/>
      <c r="F19" s="73"/>
      <c r="G19" s="178"/>
      <c r="H19" s="180"/>
      <c r="I19" s="146"/>
      <c r="J19" s="74"/>
      <c r="K19" s="146"/>
      <c r="L19" s="227"/>
      <c r="M19" s="228"/>
      <c r="N19" s="75"/>
      <c r="O19" s="144"/>
      <c r="P19" s="152" t="str">
        <f t="shared" si="0"/>
        <v/>
      </c>
      <c r="Q19" s="152" t="str">
        <f t="shared" si="1"/>
        <v/>
      </c>
      <c r="R19" s="141" t="str">
        <f t="shared" si="2"/>
        <v/>
      </c>
      <c r="S19" s="155" t="b">
        <f t="shared" si="3"/>
        <v>0</v>
      </c>
      <c r="T19" s="156" t="str">
        <f t="shared" si="4"/>
        <v>FALSCH</v>
      </c>
      <c r="U19" s="156" t="str">
        <f t="shared" si="5"/>
        <v>FALSCH</v>
      </c>
      <c r="V19" s="156" t="str">
        <f t="shared" si="6"/>
        <v>FALSCH</v>
      </c>
      <c r="W19" s="208" t="b">
        <f>IF(N19&lt;&gt;"",IF(VLOOKUP(N19,Wbw_List,3)="e",IF(AND(#REF!="Ja",#REF!="Ja"),"both",IF(#REF!="Ja","figures",IF(#REF!="Ja","free"))),VLOOKUP(VLOOKUP(N19,Wbw_List,3),Disziplinen,3)))</f>
        <v>0</v>
      </c>
    </row>
    <row r="20" spans="1:23" s="71" customFormat="1" ht="14.1">
      <c r="A20" s="154">
        <v>14</v>
      </c>
      <c r="B20" s="129"/>
      <c r="C20" s="226"/>
      <c r="D20" s="128"/>
      <c r="E20" s="72"/>
      <c r="F20" s="73"/>
      <c r="G20" s="178"/>
      <c r="H20" s="180"/>
      <c r="I20" s="146"/>
      <c r="J20" s="74"/>
      <c r="K20" s="146"/>
      <c r="L20" s="227"/>
      <c r="M20" s="228"/>
      <c r="N20" s="75"/>
      <c r="O20" s="144"/>
      <c r="P20" s="152" t="str">
        <f t="shared" si="0"/>
        <v/>
      </c>
      <c r="Q20" s="152" t="str">
        <f t="shared" si="1"/>
        <v/>
      </c>
      <c r="R20" s="141" t="str">
        <f t="shared" si="2"/>
        <v/>
      </c>
      <c r="S20" s="155" t="b">
        <f t="shared" si="3"/>
        <v>0</v>
      </c>
      <c r="T20" s="156" t="str">
        <f t="shared" si="4"/>
        <v>FALSCH</v>
      </c>
      <c r="U20" s="156" t="str">
        <f t="shared" si="5"/>
        <v>FALSCH</v>
      </c>
      <c r="V20" s="156" t="str">
        <f t="shared" si="6"/>
        <v>FALSCH</v>
      </c>
      <c r="W20" s="208" t="b">
        <f>IF(N20&lt;&gt;"",IF(VLOOKUP(N20,Wbw_List,3)="e",IF(AND(#REF!="Ja",#REF!="Ja"),"both",IF(#REF!="Ja","figures",IF(#REF!="Ja","free"))),VLOOKUP(VLOOKUP(N20,Wbw_List,3),Disziplinen,3)))</f>
        <v>0</v>
      </c>
    </row>
    <row r="21" spans="1:23" s="71" customFormat="1" ht="14.1">
      <c r="A21" s="154">
        <v>15</v>
      </c>
      <c r="B21" s="129"/>
      <c r="C21" s="226"/>
      <c r="D21" s="128"/>
      <c r="E21" s="72"/>
      <c r="F21" s="73"/>
      <c r="G21" s="178"/>
      <c r="H21" s="180"/>
      <c r="I21" s="146"/>
      <c r="J21" s="74"/>
      <c r="K21" s="146"/>
      <c r="L21" s="227"/>
      <c r="M21" s="228"/>
      <c r="N21" s="75"/>
      <c r="O21" s="144"/>
      <c r="P21" s="152" t="str">
        <f t="shared" si="0"/>
        <v/>
      </c>
      <c r="Q21" s="152" t="str">
        <f t="shared" si="1"/>
        <v/>
      </c>
      <c r="R21" s="141" t="str">
        <f t="shared" si="2"/>
        <v/>
      </c>
      <c r="S21" s="155" t="b">
        <f t="shared" si="3"/>
        <v>0</v>
      </c>
      <c r="T21" s="156" t="str">
        <f t="shared" si="4"/>
        <v>FALSCH</v>
      </c>
      <c r="U21" s="156" t="str">
        <f t="shared" si="5"/>
        <v>FALSCH</v>
      </c>
      <c r="V21" s="156" t="str">
        <f t="shared" si="6"/>
        <v>FALSCH</v>
      </c>
      <c r="W21" s="208" t="b">
        <f>IF(N21&lt;&gt;"",IF(VLOOKUP(N21,Wbw_List,3)="e",IF(AND(#REF!="Ja",#REF!="Ja"),"both",IF(#REF!="Ja","figures",IF(#REF!="Ja","free"))),VLOOKUP(VLOOKUP(N21,Wbw_List,3),Disziplinen,3)))</f>
        <v>0</v>
      </c>
    </row>
    <row r="22" spans="1:23" s="71" customFormat="1" ht="14.1">
      <c r="A22" s="154">
        <v>16</v>
      </c>
      <c r="B22" s="129"/>
      <c r="C22" s="226"/>
      <c r="D22" s="128"/>
      <c r="E22" s="72"/>
      <c r="F22" s="73"/>
      <c r="G22" s="178"/>
      <c r="H22" s="180"/>
      <c r="I22" s="146"/>
      <c r="J22" s="74"/>
      <c r="K22" s="146"/>
      <c r="L22" s="227"/>
      <c r="M22" s="228"/>
      <c r="N22" s="75"/>
      <c r="O22" s="144"/>
      <c r="P22" s="152" t="str">
        <f t="shared" si="0"/>
        <v/>
      </c>
      <c r="Q22" s="152" t="str">
        <f t="shared" si="1"/>
        <v/>
      </c>
      <c r="R22" s="141" t="str">
        <f t="shared" si="2"/>
        <v/>
      </c>
      <c r="S22" s="155" t="b">
        <f t="shared" si="3"/>
        <v>0</v>
      </c>
      <c r="T22" s="156" t="str">
        <f t="shared" si="4"/>
        <v>FALSCH</v>
      </c>
      <c r="U22" s="156" t="str">
        <f t="shared" si="5"/>
        <v>FALSCH</v>
      </c>
      <c r="V22" s="156" t="str">
        <f t="shared" si="6"/>
        <v>FALSCH</v>
      </c>
      <c r="W22" s="208" t="b">
        <f>IF(N22&lt;&gt;"",IF(VLOOKUP(N22,Wbw_List,3)="e",IF(AND(#REF!="Ja",#REF!="Ja"),"both",IF(#REF!="Ja","figures",IF(#REF!="Ja","free"))),VLOOKUP(VLOOKUP(N22,Wbw_List,3),Disziplinen,3)))</f>
        <v>0</v>
      </c>
    </row>
    <row r="23" spans="1:23" s="71" customFormat="1" ht="14.1">
      <c r="A23" s="154">
        <v>17</v>
      </c>
      <c r="B23" s="129"/>
      <c r="C23" s="226"/>
      <c r="D23" s="128"/>
      <c r="E23" s="72"/>
      <c r="F23" s="73"/>
      <c r="G23" s="178"/>
      <c r="H23" s="180"/>
      <c r="I23" s="146"/>
      <c r="J23" s="74"/>
      <c r="K23" s="146"/>
      <c r="L23" s="227"/>
      <c r="M23" s="228"/>
      <c r="N23" s="75"/>
      <c r="O23" s="144"/>
      <c r="P23" s="152" t="str">
        <f t="shared" si="0"/>
        <v/>
      </c>
      <c r="Q23" s="152" t="str">
        <f t="shared" si="1"/>
        <v/>
      </c>
      <c r="R23" s="141" t="str">
        <f t="shared" si="2"/>
        <v/>
      </c>
      <c r="S23" s="155" t="b">
        <f t="shared" si="3"/>
        <v>0</v>
      </c>
      <c r="T23" s="156" t="str">
        <f t="shared" si="4"/>
        <v>FALSCH</v>
      </c>
      <c r="U23" s="156" t="str">
        <f t="shared" si="5"/>
        <v>FALSCH</v>
      </c>
      <c r="V23" s="156" t="str">
        <f t="shared" si="6"/>
        <v>FALSCH</v>
      </c>
      <c r="W23" s="208" t="b">
        <f>IF(N23&lt;&gt;"",IF(VLOOKUP(N23,Wbw_List,3)="e",IF(AND(#REF!="Ja",#REF!="Ja"),"both",IF(#REF!="Ja","figures",IF(#REF!="Ja","free"))),VLOOKUP(VLOOKUP(N23,Wbw_List,3),Disziplinen,3)))</f>
        <v>0</v>
      </c>
    </row>
    <row r="24" spans="1:23" s="71" customFormat="1" ht="14.1">
      <c r="A24" s="154">
        <v>18</v>
      </c>
      <c r="B24" s="129"/>
      <c r="C24" s="226"/>
      <c r="D24" s="128"/>
      <c r="E24" s="72"/>
      <c r="F24" s="73"/>
      <c r="G24" s="178"/>
      <c r="H24" s="180"/>
      <c r="I24" s="146"/>
      <c r="J24" s="74"/>
      <c r="K24" s="146"/>
      <c r="L24" s="227"/>
      <c r="M24" s="228"/>
      <c r="N24" s="75"/>
      <c r="O24" s="144"/>
      <c r="P24" s="152" t="str">
        <f t="shared" si="0"/>
        <v/>
      </c>
      <c r="Q24" s="152" t="str">
        <f t="shared" si="1"/>
        <v/>
      </c>
      <c r="R24" s="141" t="str">
        <f t="shared" si="2"/>
        <v/>
      </c>
      <c r="S24" s="155" t="b">
        <f t="shared" si="3"/>
        <v>0</v>
      </c>
      <c r="T24" s="156" t="str">
        <f t="shared" si="4"/>
        <v>FALSCH</v>
      </c>
      <c r="U24" s="156" t="str">
        <f t="shared" si="5"/>
        <v>FALSCH</v>
      </c>
      <c r="V24" s="156" t="str">
        <f t="shared" si="6"/>
        <v>FALSCH</v>
      </c>
      <c r="W24" s="208" t="b">
        <f>IF(N24&lt;&gt;"",IF(VLOOKUP(N24,Wbw_List,3)="e",IF(AND(#REF!="Ja",#REF!="Ja"),"both",IF(#REF!="Ja","figures",IF(#REF!="Ja","free"))),VLOOKUP(VLOOKUP(N24,Wbw_List,3),Disziplinen,3)))</f>
        <v>0</v>
      </c>
    </row>
    <row r="25" spans="1:23" s="71" customFormat="1" ht="14.1">
      <c r="A25" s="154">
        <v>19</v>
      </c>
      <c r="B25" s="129"/>
      <c r="C25" s="226"/>
      <c r="D25" s="128"/>
      <c r="E25" s="72"/>
      <c r="F25" s="73"/>
      <c r="G25" s="178"/>
      <c r="H25" s="180"/>
      <c r="I25" s="146"/>
      <c r="J25" s="74"/>
      <c r="K25" s="146"/>
      <c r="L25" s="227"/>
      <c r="M25" s="228"/>
      <c r="N25" s="75"/>
      <c r="O25" s="144"/>
      <c r="P25" s="152" t="str">
        <f t="shared" si="0"/>
        <v/>
      </c>
      <c r="Q25" s="152" t="str">
        <f t="shared" si="1"/>
        <v/>
      </c>
      <c r="R25" s="141" t="str">
        <f t="shared" si="2"/>
        <v/>
      </c>
      <c r="S25" s="155" t="b">
        <f t="shared" si="3"/>
        <v>0</v>
      </c>
      <c r="T25" s="156" t="str">
        <f t="shared" si="4"/>
        <v>FALSCH</v>
      </c>
      <c r="U25" s="156" t="str">
        <f t="shared" si="5"/>
        <v>FALSCH</v>
      </c>
      <c r="V25" s="156" t="str">
        <f t="shared" si="6"/>
        <v>FALSCH</v>
      </c>
      <c r="W25" s="208" t="b">
        <f>IF(N25&lt;&gt;"",IF(VLOOKUP(N25,Wbw_List,3)="e",IF(AND(#REF!="Ja",#REF!="Ja"),"both",IF(#REF!="Ja","figures",IF(#REF!="Ja","free"))),VLOOKUP(VLOOKUP(N25,Wbw_List,3),Disziplinen,3)))</f>
        <v>0</v>
      </c>
    </row>
    <row r="26" spans="1:23" s="71" customFormat="1" ht="14.1">
      <c r="A26" s="154">
        <v>20</v>
      </c>
      <c r="B26" s="129"/>
      <c r="C26" s="226"/>
      <c r="D26" s="128"/>
      <c r="E26" s="72"/>
      <c r="F26" s="73"/>
      <c r="G26" s="178"/>
      <c r="H26" s="180"/>
      <c r="I26" s="146"/>
      <c r="J26" s="74"/>
      <c r="K26" s="146"/>
      <c r="L26" s="227"/>
      <c r="M26" s="228"/>
      <c r="N26" s="75"/>
      <c r="O26" s="144"/>
      <c r="P26" s="152" t="str">
        <f t="shared" si="0"/>
        <v/>
      </c>
      <c r="Q26" s="152" t="str">
        <f t="shared" si="1"/>
        <v/>
      </c>
      <c r="R26" s="141" t="str">
        <f t="shared" si="2"/>
        <v/>
      </c>
      <c r="S26" s="155" t="b">
        <f t="shared" si="3"/>
        <v>0</v>
      </c>
      <c r="T26" s="156" t="str">
        <f t="shared" si="4"/>
        <v>FALSCH</v>
      </c>
      <c r="U26" s="156" t="str">
        <f t="shared" si="5"/>
        <v>FALSCH</v>
      </c>
      <c r="V26" s="156" t="str">
        <f t="shared" si="6"/>
        <v>FALSCH</v>
      </c>
      <c r="W26" s="208" t="b">
        <f>IF(N26&lt;&gt;"",IF(VLOOKUP(N26,Wbw_List,3)="e",IF(AND(#REF!="Ja",#REF!="Ja"),"both",IF(#REF!="Ja","figures",IF(#REF!="Ja","free"))),VLOOKUP(VLOOKUP(N26,Wbw_List,3),Disziplinen,3)))</f>
        <v>0</v>
      </c>
    </row>
    <row r="27" spans="1:23" s="71" customFormat="1" ht="14.1">
      <c r="A27" s="154">
        <v>21</v>
      </c>
      <c r="B27" s="129"/>
      <c r="C27" s="226"/>
      <c r="D27" s="128"/>
      <c r="E27" s="72"/>
      <c r="F27" s="73"/>
      <c r="G27" s="178"/>
      <c r="H27" s="180"/>
      <c r="I27" s="146"/>
      <c r="J27" s="74"/>
      <c r="K27" s="146"/>
      <c r="L27" s="227"/>
      <c r="M27" s="228"/>
      <c r="N27" s="75"/>
      <c r="O27" s="144"/>
      <c r="P27" s="152" t="str">
        <f t="shared" si="0"/>
        <v/>
      </c>
      <c r="Q27" s="152" t="str">
        <f t="shared" si="1"/>
        <v/>
      </c>
      <c r="R27" s="141" t="str">
        <f t="shared" si="2"/>
        <v/>
      </c>
      <c r="S27" s="155" t="b">
        <f t="shared" si="3"/>
        <v>0</v>
      </c>
      <c r="T27" s="156" t="str">
        <f t="shared" si="4"/>
        <v>FALSCH</v>
      </c>
      <c r="U27" s="156" t="str">
        <f t="shared" si="5"/>
        <v>FALSCH</v>
      </c>
      <c r="V27" s="156" t="str">
        <f t="shared" si="6"/>
        <v>FALSCH</v>
      </c>
      <c r="W27" s="208" t="b">
        <f>IF(N27&lt;&gt;"",IF(VLOOKUP(N27,Wbw_List,3)="e",IF(AND(#REF!="Ja",#REF!="Ja"),"both",IF(#REF!="Ja","figures",IF(#REF!="Ja","free"))),VLOOKUP(VLOOKUP(N27,Wbw_List,3),Disziplinen,3)))</f>
        <v>0</v>
      </c>
    </row>
    <row r="28" spans="1:23" s="71" customFormat="1" ht="14.1">
      <c r="A28" s="154">
        <v>22</v>
      </c>
      <c r="B28" s="129"/>
      <c r="C28" s="226"/>
      <c r="D28" s="128"/>
      <c r="E28" s="72"/>
      <c r="F28" s="73"/>
      <c r="G28" s="178"/>
      <c r="H28" s="180"/>
      <c r="I28" s="146"/>
      <c r="J28" s="74"/>
      <c r="K28" s="146"/>
      <c r="L28" s="227"/>
      <c r="M28" s="228"/>
      <c r="N28" s="75"/>
      <c r="O28" s="144"/>
      <c r="P28" s="152" t="str">
        <f t="shared" si="0"/>
        <v/>
      </c>
      <c r="Q28" s="152" t="str">
        <f t="shared" si="1"/>
        <v/>
      </c>
      <c r="R28" s="141" t="str">
        <f t="shared" si="2"/>
        <v/>
      </c>
      <c r="S28" s="155" t="b">
        <f t="shared" si="3"/>
        <v>0</v>
      </c>
      <c r="T28" s="156" t="str">
        <f t="shared" si="4"/>
        <v>FALSCH</v>
      </c>
      <c r="U28" s="156" t="str">
        <f t="shared" si="5"/>
        <v>FALSCH</v>
      </c>
      <c r="V28" s="156" t="str">
        <f t="shared" si="6"/>
        <v>FALSCH</v>
      </c>
      <c r="W28" s="208" t="b">
        <f>IF(N28&lt;&gt;"",IF(VLOOKUP(N28,Wbw_List,3)="e",IF(AND(#REF!="Ja",#REF!="Ja"),"both",IF(#REF!="Ja","figures",IF(#REF!="Ja","free"))),VLOOKUP(VLOOKUP(N28,Wbw_List,3),Disziplinen,3)))</f>
        <v>0</v>
      </c>
    </row>
    <row r="29" spans="1:23" s="71" customFormat="1" ht="14.1">
      <c r="A29" s="154">
        <v>23</v>
      </c>
      <c r="B29" s="129"/>
      <c r="C29" s="226"/>
      <c r="D29" s="128"/>
      <c r="E29" s="72"/>
      <c r="F29" s="73"/>
      <c r="G29" s="178"/>
      <c r="H29" s="180"/>
      <c r="I29" s="146"/>
      <c r="J29" s="74"/>
      <c r="K29" s="146"/>
      <c r="L29" s="227"/>
      <c r="M29" s="228"/>
      <c r="N29" s="75"/>
      <c r="O29" s="144"/>
      <c r="P29" s="152" t="str">
        <f t="shared" si="0"/>
        <v/>
      </c>
      <c r="Q29" s="152" t="str">
        <f t="shared" si="1"/>
        <v/>
      </c>
      <c r="R29" s="141" t="str">
        <f t="shared" si="2"/>
        <v/>
      </c>
      <c r="S29" s="155" t="b">
        <f t="shared" si="3"/>
        <v>0</v>
      </c>
      <c r="T29" s="156" t="str">
        <f t="shared" si="4"/>
        <v>FALSCH</v>
      </c>
      <c r="U29" s="156" t="str">
        <f t="shared" si="5"/>
        <v>FALSCH</v>
      </c>
      <c r="V29" s="156" t="str">
        <f t="shared" si="6"/>
        <v>FALSCH</v>
      </c>
      <c r="W29" s="208" t="b">
        <f>IF(N29&lt;&gt;"",IF(VLOOKUP(N29,Wbw_List,3)="e",IF(AND(#REF!="Ja",#REF!="Ja"),"both",IF(#REF!="Ja","figures",IF(#REF!="Ja","free"))),VLOOKUP(VLOOKUP(N29,Wbw_List,3),Disziplinen,3)))</f>
        <v>0</v>
      </c>
    </row>
    <row r="30" spans="1:23" s="71" customFormat="1" ht="14.1">
      <c r="A30" s="154">
        <v>24</v>
      </c>
      <c r="B30" s="129"/>
      <c r="C30" s="226"/>
      <c r="D30" s="128"/>
      <c r="E30" s="72"/>
      <c r="F30" s="73"/>
      <c r="G30" s="178"/>
      <c r="H30" s="180"/>
      <c r="I30" s="146"/>
      <c r="J30" s="74"/>
      <c r="K30" s="146"/>
      <c r="L30" s="227"/>
      <c r="M30" s="228"/>
      <c r="N30" s="75"/>
      <c r="O30" s="144"/>
      <c r="P30" s="152" t="str">
        <f t="shared" si="0"/>
        <v/>
      </c>
      <c r="Q30" s="152" t="str">
        <f t="shared" si="1"/>
        <v/>
      </c>
      <c r="R30" s="141" t="str">
        <f t="shared" si="2"/>
        <v/>
      </c>
      <c r="S30" s="155" t="b">
        <f t="shared" si="3"/>
        <v>0</v>
      </c>
      <c r="T30" s="156" t="str">
        <f t="shared" si="4"/>
        <v>FALSCH</v>
      </c>
      <c r="U30" s="156" t="str">
        <f t="shared" si="5"/>
        <v>FALSCH</v>
      </c>
      <c r="V30" s="156" t="str">
        <f t="shared" si="6"/>
        <v>FALSCH</v>
      </c>
      <c r="W30" s="208" t="b">
        <f>IF(N30&lt;&gt;"",IF(VLOOKUP(N30,Wbw_List,3)="e",IF(AND(#REF!="Ja",#REF!="Ja"),"both",IF(#REF!="Ja","figures",IF(#REF!="Ja","free"))),VLOOKUP(VLOOKUP(N30,Wbw_List,3),Disziplinen,3)))</f>
        <v>0</v>
      </c>
    </row>
    <row r="31" spans="1:23" s="71" customFormat="1" ht="14.1">
      <c r="A31" s="154">
        <v>25</v>
      </c>
      <c r="B31" s="129"/>
      <c r="C31" s="226"/>
      <c r="D31" s="128"/>
      <c r="E31" s="72"/>
      <c r="F31" s="73"/>
      <c r="G31" s="178"/>
      <c r="H31" s="180"/>
      <c r="I31" s="146"/>
      <c r="J31" s="74"/>
      <c r="K31" s="146"/>
      <c r="L31" s="227"/>
      <c r="M31" s="228"/>
      <c r="N31" s="75"/>
      <c r="O31" s="144"/>
      <c r="P31" s="152" t="str">
        <f t="shared" si="0"/>
        <v/>
      </c>
      <c r="Q31" s="152" t="str">
        <f t="shared" si="1"/>
        <v/>
      </c>
      <c r="R31" s="141" t="str">
        <f t="shared" si="2"/>
        <v/>
      </c>
      <c r="S31" s="155" t="b">
        <f t="shared" si="3"/>
        <v>0</v>
      </c>
      <c r="T31" s="156" t="str">
        <f t="shared" si="4"/>
        <v>FALSCH</v>
      </c>
      <c r="U31" s="156" t="str">
        <f t="shared" si="5"/>
        <v>FALSCH</v>
      </c>
      <c r="V31" s="156" t="str">
        <f t="shared" si="6"/>
        <v>FALSCH</v>
      </c>
      <c r="W31" s="208" t="b">
        <f>IF(N31&lt;&gt;"",IF(VLOOKUP(N31,Wbw_List,3)="e",IF(AND(#REF!="Ja",#REF!="Ja"),"both",IF(#REF!="Ja","figures",IF(#REF!="Ja","free"))),VLOOKUP(VLOOKUP(N31,Wbw_List,3),Disziplinen,3)))</f>
        <v>0</v>
      </c>
    </row>
    <row r="32" spans="1:23" s="71" customFormat="1" ht="14.1">
      <c r="A32" s="154">
        <v>26</v>
      </c>
      <c r="B32" s="129"/>
      <c r="C32" s="226"/>
      <c r="D32" s="128"/>
      <c r="E32" s="72"/>
      <c r="F32" s="73"/>
      <c r="G32" s="178"/>
      <c r="H32" s="180"/>
      <c r="I32" s="146"/>
      <c r="J32" s="74"/>
      <c r="K32" s="146"/>
      <c r="L32" s="227"/>
      <c r="M32" s="228"/>
      <c r="N32" s="75"/>
      <c r="O32" s="144"/>
      <c r="P32" s="152" t="str">
        <f t="shared" si="0"/>
        <v/>
      </c>
      <c r="Q32" s="152" t="str">
        <f t="shared" si="1"/>
        <v/>
      </c>
      <c r="R32" s="141" t="str">
        <f t="shared" si="2"/>
        <v/>
      </c>
      <c r="S32" s="155" t="b">
        <f t="shared" si="3"/>
        <v>0</v>
      </c>
      <c r="T32" s="156" t="str">
        <f t="shared" si="4"/>
        <v>FALSCH</v>
      </c>
      <c r="U32" s="156" t="str">
        <f t="shared" si="5"/>
        <v>FALSCH</v>
      </c>
      <c r="V32" s="156" t="str">
        <f t="shared" si="6"/>
        <v>FALSCH</v>
      </c>
      <c r="W32" s="208" t="b">
        <f>IF(N32&lt;&gt;"",IF(VLOOKUP(N32,Wbw_List,3)="e",IF(AND(#REF!="Ja",#REF!="Ja"),"both",IF(#REF!="Ja","figures",IF(#REF!="Ja","free"))),VLOOKUP(VLOOKUP(N32,Wbw_List,3),Disziplinen,3)))</f>
        <v>0</v>
      </c>
    </row>
    <row r="33" spans="1:23" s="71" customFormat="1" ht="14.1">
      <c r="A33" s="154">
        <v>27</v>
      </c>
      <c r="B33" s="129"/>
      <c r="C33" s="226"/>
      <c r="D33" s="128"/>
      <c r="E33" s="72"/>
      <c r="F33" s="73"/>
      <c r="G33" s="178"/>
      <c r="H33" s="180"/>
      <c r="I33" s="146"/>
      <c r="J33" s="74"/>
      <c r="K33" s="146"/>
      <c r="L33" s="227"/>
      <c r="M33" s="228"/>
      <c r="N33" s="75"/>
      <c r="O33" s="144"/>
      <c r="P33" s="152" t="str">
        <f t="shared" si="0"/>
        <v/>
      </c>
      <c r="Q33" s="152" t="str">
        <f t="shared" si="1"/>
        <v/>
      </c>
      <c r="R33" s="141" t="str">
        <f t="shared" si="2"/>
        <v/>
      </c>
      <c r="S33" s="155" t="b">
        <f t="shared" si="3"/>
        <v>0</v>
      </c>
      <c r="T33" s="156" t="str">
        <f t="shared" si="4"/>
        <v>FALSCH</v>
      </c>
      <c r="U33" s="156" t="str">
        <f t="shared" si="5"/>
        <v>FALSCH</v>
      </c>
      <c r="V33" s="156" t="str">
        <f t="shared" si="6"/>
        <v>FALSCH</v>
      </c>
      <c r="W33" s="208" t="b">
        <f>IF(N33&lt;&gt;"",IF(VLOOKUP(N33,Wbw_List,3)="e",IF(AND(#REF!="Ja",#REF!="Ja"),"both",IF(#REF!="Ja","figures",IF(#REF!="Ja","free"))),VLOOKUP(VLOOKUP(N33,Wbw_List,3),Disziplinen,3)))</f>
        <v>0</v>
      </c>
    </row>
    <row r="34" spans="1:23" s="71" customFormat="1" ht="15" thickBot="1">
      <c r="A34" s="154">
        <v>28</v>
      </c>
      <c r="B34" s="129"/>
      <c r="C34" s="226"/>
      <c r="D34" s="128"/>
      <c r="E34" s="72"/>
      <c r="F34" s="73"/>
      <c r="G34" s="178"/>
      <c r="H34" s="180"/>
      <c r="I34" s="146"/>
      <c r="J34" s="74"/>
      <c r="K34" s="146"/>
      <c r="L34" s="227"/>
      <c r="M34" s="228"/>
      <c r="N34" s="75"/>
      <c r="O34" s="144"/>
      <c r="P34" s="152" t="str">
        <f t="shared" si="0"/>
        <v/>
      </c>
      <c r="Q34" s="152" t="str">
        <f t="shared" si="1"/>
        <v/>
      </c>
      <c r="R34" s="141" t="str">
        <f t="shared" si="2"/>
        <v/>
      </c>
      <c r="S34" s="155" t="b">
        <f t="shared" si="3"/>
        <v>0</v>
      </c>
      <c r="T34" s="156" t="str">
        <f t="shared" si="4"/>
        <v>FALSCH</v>
      </c>
      <c r="U34" s="156" t="str">
        <f t="shared" si="5"/>
        <v>FALSCH</v>
      </c>
      <c r="V34" s="156" t="str">
        <f t="shared" si="6"/>
        <v>FALSCH</v>
      </c>
      <c r="W34" s="208" t="b">
        <f>IF(N34&lt;&gt;"",IF(VLOOKUP(N34,Wbw_List,3)="e",IF(AND(#REF!="Ja",#REF!="Ja"),"both",IF(#REF!="Ja","figures",IF(#REF!="Ja","free"))),VLOOKUP(VLOOKUP(N34,Wbw_List,3),Disziplinen,3)))</f>
        <v>0</v>
      </c>
    </row>
    <row r="35" spans="1:23" s="71" customFormat="1" ht="14.1">
      <c r="A35" s="154">
        <v>29</v>
      </c>
      <c r="B35" s="129"/>
      <c r="C35" s="226"/>
      <c r="D35" s="128"/>
      <c r="E35" s="72"/>
      <c r="F35" s="73"/>
      <c r="G35" s="178"/>
      <c r="H35" s="180"/>
      <c r="I35" s="146"/>
      <c r="J35" s="74"/>
      <c r="K35" s="146"/>
      <c r="L35" s="227"/>
      <c r="M35" s="228"/>
      <c r="N35" s="75"/>
      <c r="O35" s="144"/>
      <c r="P35" s="152" t="str">
        <f t="shared" si="0"/>
        <v/>
      </c>
      <c r="Q35" s="152" t="str">
        <f t="shared" si="1"/>
        <v/>
      </c>
      <c r="R35" s="141" t="str">
        <f t="shared" si="2"/>
        <v/>
      </c>
      <c r="S35" s="155" t="b">
        <f t="shared" si="3"/>
        <v>0</v>
      </c>
      <c r="T35" s="156" t="str">
        <f t="shared" si="4"/>
        <v>FALSCH</v>
      </c>
      <c r="U35" s="156" t="str">
        <f t="shared" si="5"/>
        <v>FALSCH</v>
      </c>
      <c r="V35" s="156" t="str">
        <f t="shared" si="6"/>
        <v>FALSCH</v>
      </c>
      <c r="W35" s="208" t="b">
        <f>IF(N35&lt;&gt;"",IF(VLOOKUP(N35,Wbw_List,3)="e",IF(AND(#REF!="Ja",#REF!="Ja"),"both",IF(#REF!="Ja","figures",IF(#REF!="Ja","free"))),VLOOKUP(VLOOKUP(N35,Wbw_List,3),Disziplinen,3)))</f>
        <v>0</v>
      </c>
    </row>
    <row r="36" spans="1:23" s="71" customFormat="1" ht="14.1">
      <c r="A36" s="154">
        <v>30</v>
      </c>
      <c r="B36" s="129"/>
      <c r="C36" s="226"/>
      <c r="D36" s="128"/>
      <c r="E36" s="72"/>
      <c r="F36" s="73"/>
      <c r="G36" s="178"/>
      <c r="H36" s="180"/>
      <c r="I36" s="146"/>
      <c r="J36" s="74"/>
      <c r="K36" s="146"/>
      <c r="L36" s="227"/>
      <c r="M36" s="228"/>
      <c r="N36" s="75"/>
      <c r="O36" s="144"/>
      <c r="P36" s="152" t="str">
        <f t="shared" si="0"/>
        <v/>
      </c>
      <c r="Q36" s="152" t="str">
        <f t="shared" si="1"/>
        <v/>
      </c>
      <c r="R36" s="141" t="str">
        <f t="shared" si="2"/>
        <v/>
      </c>
      <c r="S36" s="155" t="b">
        <f t="shared" si="3"/>
        <v>0</v>
      </c>
      <c r="T36" s="156" t="str">
        <f t="shared" si="4"/>
        <v>FALSCH</v>
      </c>
      <c r="U36" s="156" t="str">
        <f t="shared" si="5"/>
        <v>FALSCH</v>
      </c>
      <c r="V36" s="156" t="str">
        <f t="shared" si="6"/>
        <v>FALSCH</v>
      </c>
      <c r="W36" s="208" t="b">
        <f>IF(N36&lt;&gt;"",IF(VLOOKUP(N36,Wbw_List,3)="e",IF(AND(#REF!="Ja",#REF!="Ja"),"both",IF(#REF!="Ja","figures",IF(#REF!="Ja","free"))),VLOOKUP(VLOOKUP(N36,Wbw_List,3),Disziplinen,3)))</f>
        <v>0</v>
      </c>
    </row>
    <row r="37" spans="1:23" s="71" customFormat="1" ht="15" thickBot="1">
      <c r="A37" s="154">
        <v>31</v>
      </c>
      <c r="B37" s="129"/>
      <c r="C37" s="226"/>
      <c r="D37" s="128"/>
      <c r="E37" s="72"/>
      <c r="F37" s="73"/>
      <c r="G37" s="178"/>
      <c r="H37" s="180"/>
      <c r="I37" s="146"/>
      <c r="J37" s="74"/>
      <c r="K37" s="146"/>
      <c r="L37" s="227"/>
      <c r="M37" s="228"/>
      <c r="N37" s="75"/>
      <c r="O37" s="144"/>
      <c r="P37" s="152" t="str">
        <f t="shared" si="0"/>
        <v/>
      </c>
      <c r="Q37" s="152" t="str">
        <f t="shared" si="1"/>
        <v/>
      </c>
      <c r="R37" s="141" t="str">
        <f t="shared" si="2"/>
        <v/>
      </c>
      <c r="S37" s="155" t="b">
        <f t="shared" si="3"/>
        <v>0</v>
      </c>
      <c r="T37" s="156" t="str">
        <f t="shared" si="4"/>
        <v>FALSCH</v>
      </c>
      <c r="U37" s="156" t="str">
        <f t="shared" si="5"/>
        <v>FALSCH</v>
      </c>
      <c r="V37" s="156" t="str">
        <f t="shared" si="6"/>
        <v>FALSCH</v>
      </c>
      <c r="W37" s="208" t="b">
        <f>IF(N37&lt;&gt;"",IF(VLOOKUP(N37,Wbw_List,3)="e",IF(AND(#REF!="Ja",#REF!="Ja"),"both",IF(#REF!="Ja","figures",IF(#REF!="Ja","free"))),VLOOKUP(VLOOKUP(N37,Wbw_List,3),Disziplinen,3)))</f>
        <v>0</v>
      </c>
    </row>
    <row r="38" spans="1:23" s="71" customFormat="1" ht="14.1">
      <c r="A38" s="154">
        <v>32</v>
      </c>
      <c r="B38" s="129"/>
      <c r="C38" s="226"/>
      <c r="D38" s="128"/>
      <c r="E38" s="72"/>
      <c r="F38" s="73"/>
      <c r="G38" s="178"/>
      <c r="H38" s="180"/>
      <c r="I38" s="146"/>
      <c r="J38" s="74"/>
      <c r="K38" s="146"/>
      <c r="L38" s="227"/>
      <c r="M38" s="228"/>
      <c r="N38" s="75"/>
      <c r="O38" s="144"/>
      <c r="P38" s="152" t="str">
        <f t="shared" si="0"/>
        <v/>
      </c>
      <c r="Q38" s="152" t="str">
        <f t="shared" si="1"/>
        <v/>
      </c>
      <c r="R38" s="141" t="str">
        <f t="shared" si="2"/>
        <v/>
      </c>
      <c r="S38" s="155" t="b">
        <f t="shared" si="3"/>
        <v>0</v>
      </c>
      <c r="T38" s="156" t="str">
        <f t="shared" si="4"/>
        <v>FALSCH</v>
      </c>
      <c r="U38" s="156" t="str">
        <f t="shared" si="5"/>
        <v>FALSCH</v>
      </c>
      <c r="V38" s="156" t="str">
        <f t="shared" si="6"/>
        <v>FALSCH</v>
      </c>
      <c r="W38" s="208" t="b">
        <f>IF(N38&lt;&gt;"",IF(VLOOKUP(N38,Wbw_List,3)="e",IF(AND(#REF!="Ja",#REF!="Ja"),"both",IF(#REF!="Ja","figures",IF(#REF!="Ja","free"))),VLOOKUP(VLOOKUP(N38,Wbw_List,3),Disziplinen,3)))</f>
        <v>0</v>
      </c>
    </row>
    <row r="39" spans="1:23" s="71" customFormat="1" ht="14.1">
      <c r="A39" s="154">
        <v>33</v>
      </c>
      <c r="B39" s="129"/>
      <c r="C39" s="226"/>
      <c r="D39" s="128"/>
      <c r="E39" s="72"/>
      <c r="F39" s="73"/>
      <c r="G39" s="178"/>
      <c r="H39" s="180"/>
      <c r="I39" s="146"/>
      <c r="J39" s="74"/>
      <c r="K39" s="146"/>
      <c r="L39" s="227"/>
      <c r="M39" s="228"/>
      <c r="N39" s="75"/>
      <c r="O39" s="144"/>
      <c r="P39" s="152" t="str">
        <f t="shared" si="0"/>
        <v/>
      </c>
      <c r="Q39" s="152" t="str">
        <f t="shared" si="1"/>
        <v/>
      </c>
      <c r="R39" s="141" t="str">
        <f t="shared" si="2"/>
        <v/>
      </c>
      <c r="S39" s="155" t="b">
        <f t="shared" si="3"/>
        <v>0</v>
      </c>
      <c r="T39" s="156" t="str">
        <f t="shared" si="4"/>
        <v>FALSCH</v>
      </c>
      <c r="U39" s="156" t="str">
        <f t="shared" si="5"/>
        <v>FALSCH</v>
      </c>
      <c r="V39" s="156" t="str">
        <f t="shared" si="6"/>
        <v>FALSCH</v>
      </c>
      <c r="W39" s="208" t="b">
        <f>IF(N39&lt;&gt;"",IF(VLOOKUP(N39,Wbw_List,3)="e",IF(AND(#REF!="Ja",#REF!="Ja"),"both",IF(#REF!="Ja","figures",IF(#REF!="Ja","free"))),VLOOKUP(VLOOKUP(N39,Wbw_List,3),Disziplinen,3)))</f>
        <v>0</v>
      </c>
    </row>
    <row r="40" spans="1:23" s="71" customFormat="1" ht="14.1">
      <c r="A40" s="154">
        <v>34</v>
      </c>
      <c r="B40" s="129"/>
      <c r="C40" s="226"/>
      <c r="D40" s="128"/>
      <c r="E40" s="72"/>
      <c r="F40" s="73"/>
      <c r="G40" s="178"/>
      <c r="H40" s="180"/>
      <c r="I40" s="146"/>
      <c r="J40" s="74"/>
      <c r="K40" s="146"/>
      <c r="L40" s="227"/>
      <c r="M40" s="228"/>
      <c r="N40" s="75"/>
      <c r="O40" s="144"/>
      <c r="P40" s="152" t="str">
        <f t="shared" si="0"/>
        <v/>
      </c>
      <c r="Q40" s="152" t="str">
        <f t="shared" si="1"/>
        <v/>
      </c>
      <c r="R40" s="141" t="str">
        <f t="shared" si="2"/>
        <v/>
      </c>
      <c r="S40" s="155" t="b">
        <f t="shared" si="3"/>
        <v>0</v>
      </c>
      <c r="T40" s="156" t="str">
        <f t="shared" si="4"/>
        <v>FALSCH</v>
      </c>
      <c r="U40" s="156" t="str">
        <f t="shared" si="5"/>
        <v>FALSCH</v>
      </c>
      <c r="V40" s="156" t="str">
        <f t="shared" si="6"/>
        <v>FALSCH</v>
      </c>
      <c r="W40" s="208" t="b">
        <f>IF(N40&lt;&gt;"",IF(VLOOKUP(N40,Wbw_List,3)="e",IF(AND(#REF!="Ja",#REF!="Ja"),"both",IF(#REF!="Ja","figures",IF(#REF!="Ja","free"))),VLOOKUP(VLOOKUP(N40,Wbw_List,3),Disziplinen,3)))</f>
        <v>0</v>
      </c>
    </row>
    <row r="41" spans="1:23" s="71" customFormat="1" ht="14.1">
      <c r="A41" s="154">
        <v>35</v>
      </c>
      <c r="B41" s="129"/>
      <c r="C41" s="226"/>
      <c r="D41" s="128"/>
      <c r="E41" s="72"/>
      <c r="F41" s="73"/>
      <c r="G41" s="178"/>
      <c r="H41" s="180"/>
      <c r="I41" s="146"/>
      <c r="J41" s="74"/>
      <c r="K41" s="146"/>
      <c r="L41" s="227"/>
      <c r="M41" s="228"/>
      <c r="N41" s="75"/>
      <c r="O41" s="144"/>
      <c r="P41" s="152" t="str">
        <f t="shared" si="0"/>
        <v/>
      </c>
      <c r="Q41" s="152" t="str">
        <f t="shared" si="1"/>
        <v/>
      </c>
      <c r="R41" s="141" t="str">
        <f t="shared" si="2"/>
        <v/>
      </c>
      <c r="S41" s="155" t="b">
        <f t="shared" si="3"/>
        <v>0</v>
      </c>
      <c r="T41" s="156" t="str">
        <f t="shared" si="4"/>
        <v>FALSCH</v>
      </c>
      <c r="U41" s="156" t="str">
        <f t="shared" si="5"/>
        <v>FALSCH</v>
      </c>
      <c r="V41" s="156" t="str">
        <f t="shared" si="6"/>
        <v>FALSCH</v>
      </c>
      <c r="W41" s="208" t="b">
        <f>IF(N41&lt;&gt;"",IF(VLOOKUP(N41,Wbw_List,3)="e",IF(AND(#REF!="Ja",#REF!="Ja"),"both",IF(#REF!="Ja","figures",IF(#REF!="Ja","free"))),VLOOKUP(VLOOKUP(N41,Wbw_List,3),Disziplinen,3)))</f>
        <v>0</v>
      </c>
    </row>
    <row r="42" spans="1:23" s="71" customFormat="1" ht="14.1">
      <c r="A42" s="154">
        <v>36</v>
      </c>
      <c r="B42" s="129"/>
      <c r="C42" s="226"/>
      <c r="D42" s="128"/>
      <c r="E42" s="72"/>
      <c r="F42" s="73"/>
      <c r="G42" s="178"/>
      <c r="H42" s="180"/>
      <c r="I42" s="146"/>
      <c r="J42" s="74"/>
      <c r="K42" s="146"/>
      <c r="L42" s="227"/>
      <c r="M42" s="228"/>
      <c r="N42" s="75"/>
      <c r="O42" s="144"/>
      <c r="P42" s="152" t="str">
        <f t="shared" si="0"/>
        <v/>
      </c>
      <c r="Q42" s="152" t="str">
        <f t="shared" si="1"/>
        <v/>
      </c>
      <c r="R42" s="141" t="str">
        <f t="shared" si="2"/>
        <v/>
      </c>
      <c r="S42" s="155" t="b">
        <f t="shared" si="3"/>
        <v>0</v>
      </c>
      <c r="T42" s="156" t="str">
        <f t="shared" si="4"/>
        <v>FALSCH</v>
      </c>
      <c r="U42" s="156" t="str">
        <f t="shared" si="5"/>
        <v>FALSCH</v>
      </c>
      <c r="V42" s="156" t="str">
        <f t="shared" si="6"/>
        <v>FALSCH</v>
      </c>
      <c r="W42" s="208" t="b">
        <f>IF(N42&lt;&gt;"",IF(VLOOKUP(N42,Wbw_List,3)="e",IF(AND(#REF!="Ja",#REF!="Ja"),"both",IF(#REF!="Ja","figures",IF(#REF!="Ja","free"))),VLOOKUP(VLOOKUP(N42,Wbw_List,3),Disziplinen,3)))</f>
        <v>0</v>
      </c>
    </row>
    <row r="43" spans="1:23" s="71" customFormat="1" ht="14.1">
      <c r="A43" s="154">
        <v>37</v>
      </c>
      <c r="B43" s="129"/>
      <c r="C43" s="226"/>
      <c r="D43" s="128"/>
      <c r="E43" s="72"/>
      <c r="F43" s="73"/>
      <c r="G43" s="178"/>
      <c r="H43" s="180"/>
      <c r="I43" s="146"/>
      <c r="J43" s="74"/>
      <c r="K43" s="146"/>
      <c r="L43" s="227"/>
      <c r="M43" s="228"/>
      <c r="N43" s="75"/>
      <c r="O43" s="144"/>
      <c r="P43" s="152" t="str">
        <f t="shared" si="0"/>
        <v/>
      </c>
      <c r="Q43" s="152" t="str">
        <f t="shared" si="1"/>
        <v/>
      </c>
      <c r="R43" s="141" t="str">
        <f t="shared" si="2"/>
        <v/>
      </c>
      <c r="S43" s="155" t="b">
        <f t="shared" si="3"/>
        <v>0</v>
      </c>
      <c r="T43" s="156" t="str">
        <f t="shared" si="4"/>
        <v>FALSCH</v>
      </c>
      <c r="U43" s="156" t="str">
        <f t="shared" si="5"/>
        <v>FALSCH</v>
      </c>
      <c r="V43" s="156" t="str">
        <f t="shared" si="6"/>
        <v>FALSCH</v>
      </c>
      <c r="W43" s="208" t="b">
        <f>IF(N43&lt;&gt;"",IF(VLOOKUP(N43,Wbw_List,3)="e",IF(AND(#REF!="Ja",#REF!="Ja"),"both",IF(#REF!="Ja","figures",IF(#REF!="Ja","free"))),VLOOKUP(VLOOKUP(N43,Wbw_List,3),Disziplinen,3)))</f>
        <v>0</v>
      </c>
    </row>
    <row r="44" spans="1:23" s="71" customFormat="1" ht="14.1">
      <c r="A44" s="154">
        <v>38</v>
      </c>
      <c r="B44" s="129"/>
      <c r="C44" s="226"/>
      <c r="D44" s="128"/>
      <c r="E44" s="72"/>
      <c r="F44" s="73"/>
      <c r="G44" s="178"/>
      <c r="H44" s="180"/>
      <c r="I44" s="146"/>
      <c r="J44" s="74"/>
      <c r="K44" s="146"/>
      <c r="L44" s="227"/>
      <c r="M44" s="228"/>
      <c r="N44" s="75"/>
      <c r="O44" s="144"/>
      <c r="P44" s="152" t="str">
        <f t="shared" si="0"/>
        <v/>
      </c>
      <c r="Q44" s="152" t="str">
        <f t="shared" si="1"/>
        <v/>
      </c>
      <c r="R44" s="141" t="str">
        <f t="shared" si="2"/>
        <v/>
      </c>
      <c r="S44" s="155" t="b">
        <f t="shared" si="3"/>
        <v>0</v>
      </c>
      <c r="T44" s="156" t="str">
        <f t="shared" si="4"/>
        <v>FALSCH</v>
      </c>
      <c r="U44" s="156" t="str">
        <f t="shared" si="5"/>
        <v>FALSCH</v>
      </c>
      <c r="V44" s="156" t="str">
        <f t="shared" si="6"/>
        <v>FALSCH</v>
      </c>
      <c r="W44" s="208" t="b">
        <f>IF(N44&lt;&gt;"",IF(VLOOKUP(N44,Wbw_List,3)="e",IF(AND(#REF!="Ja",#REF!="Ja"),"both",IF(#REF!="Ja","figures",IF(#REF!="Ja","free"))),VLOOKUP(VLOOKUP(N44,Wbw_List,3),Disziplinen,3)))</f>
        <v>0</v>
      </c>
    </row>
    <row r="45" spans="1:23" s="71" customFormat="1" ht="14.1">
      <c r="A45" s="154">
        <v>39</v>
      </c>
      <c r="B45" s="129"/>
      <c r="C45" s="226"/>
      <c r="D45" s="128"/>
      <c r="E45" s="72"/>
      <c r="F45" s="73"/>
      <c r="G45" s="178"/>
      <c r="H45" s="180"/>
      <c r="I45" s="146"/>
      <c r="J45" s="74"/>
      <c r="K45" s="146"/>
      <c r="L45" s="227"/>
      <c r="M45" s="228"/>
      <c r="N45" s="75"/>
      <c r="O45" s="144"/>
      <c r="P45" s="152" t="str">
        <f t="shared" si="0"/>
        <v/>
      </c>
      <c r="Q45" s="152" t="str">
        <f t="shared" si="1"/>
        <v/>
      </c>
      <c r="R45" s="141" t="str">
        <f t="shared" si="2"/>
        <v/>
      </c>
      <c r="S45" s="155" t="b">
        <f t="shared" si="3"/>
        <v>0</v>
      </c>
      <c r="T45" s="156" t="str">
        <f t="shared" si="4"/>
        <v>FALSCH</v>
      </c>
      <c r="U45" s="156" t="str">
        <f t="shared" si="5"/>
        <v>FALSCH</v>
      </c>
      <c r="V45" s="156" t="str">
        <f t="shared" si="6"/>
        <v>FALSCH</v>
      </c>
      <c r="W45" s="208" t="b">
        <f>IF(N45&lt;&gt;"",IF(VLOOKUP(N45,Wbw_List,3)="e",IF(AND(#REF!="Ja",#REF!="Ja"),"both",IF(#REF!="Ja","figures",IF(#REF!="Ja","free"))),VLOOKUP(VLOOKUP(N45,Wbw_List,3),Disziplinen,3)))</f>
        <v>0</v>
      </c>
    </row>
    <row r="46" spans="1:23" s="71" customFormat="1" ht="14.1">
      <c r="A46" s="154">
        <v>40</v>
      </c>
      <c r="B46" s="129"/>
      <c r="C46" s="226"/>
      <c r="D46" s="128"/>
      <c r="E46" s="72"/>
      <c r="F46" s="73"/>
      <c r="G46" s="178"/>
      <c r="H46" s="180"/>
      <c r="I46" s="146"/>
      <c r="J46" s="74"/>
      <c r="K46" s="146"/>
      <c r="L46" s="227"/>
      <c r="M46" s="228"/>
      <c r="N46" s="75"/>
      <c r="O46" s="144"/>
      <c r="P46" s="152" t="str">
        <f t="shared" si="0"/>
        <v/>
      </c>
      <c r="Q46" s="152" t="str">
        <f t="shared" si="1"/>
        <v/>
      </c>
      <c r="R46" s="141" t="str">
        <f t="shared" si="2"/>
        <v/>
      </c>
      <c r="S46" s="155" t="b">
        <f t="shared" si="3"/>
        <v>0</v>
      </c>
      <c r="T46" s="156" t="str">
        <f t="shared" si="4"/>
        <v>FALSCH</v>
      </c>
      <c r="U46" s="156" t="str">
        <f t="shared" si="5"/>
        <v>FALSCH</v>
      </c>
      <c r="V46" s="156" t="str">
        <f t="shared" si="6"/>
        <v>FALSCH</v>
      </c>
      <c r="W46" s="208" t="b">
        <f>IF(N46&lt;&gt;"",IF(VLOOKUP(N46,Wbw_List,3)="e",IF(AND(#REF!="Ja",#REF!="Ja"),"both",IF(#REF!="Ja","figures",IF(#REF!="Ja","free"))),VLOOKUP(VLOOKUP(N46,Wbw_List,3),Disziplinen,3)))</f>
        <v>0</v>
      </c>
    </row>
    <row r="47" spans="1:23" s="71" customFormat="1" ht="14.1">
      <c r="A47" s="154">
        <v>41</v>
      </c>
      <c r="B47" s="129"/>
      <c r="C47" s="226"/>
      <c r="D47" s="128"/>
      <c r="E47" s="72"/>
      <c r="F47" s="73"/>
      <c r="G47" s="178"/>
      <c r="H47" s="180"/>
      <c r="I47" s="146"/>
      <c r="J47" s="74"/>
      <c r="K47" s="146"/>
      <c r="L47" s="227"/>
      <c r="M47" s="228"/>
      <c r="N47" s="75"/>
      <c r="O47" s="144"/>
      <c r="P47" s="152" t="str">
        <f t="shared" si="0"/>
        <v/>
      </c>
      <c r="Q47" s="152" t="str">
        <f t="shared" si="1"/>
        <v/>
      </c>
      <c r="R47" s="141" t="str">
        <f t="shared" si="2"/>
        <v/>
      </c>
      <c r="S47" s="155" t="b">
        <f t="shared" si="3"/>
        <v>0</v>
      </c>
      <c r="T47" s="156" t="str">
        <f t="shared" si="4"/>
        <v>FALSCH</v>
      </c>
      <c r="U47" s="156" t="str">
        <f t="shared" si="5"/>
        <v>FALSCH</v>
      </c>
      <c r="V47" s="156" t="str">
        <f t="shared" si="6"/>
        <v>FALSCH</v>
      </c>
      <c r="W47" s="208" t="b">
        <f>IF(N47&lt;&gt;"",IF(VLOOKUP(N47,Wbw_List,3)="e",IF(AND(#REF!="Ja",#REF!="Ja"),"both",IF(#REF!="Ja","figures",IF(#REF!="Ja","free"))),VLOOKUP(VLOOKUP(N47,Wbw_List,3),Disziplinen,3)))</f>
        <v>0</v>
      </c>
    </row>
    <row r="48" spans="1:23" s="71" customFormat="1" ht="14.1">
      <c r="A48" s="154">
        <v>42</v>
      </c>
      <c r="B48" s="129"/>
      <c r="C48" s="226"/>
      <c r="D48" s="128"/>
      <c r="E48" s="72"/>
      <c r="F48" s="73"/>
      <c r="G48" s="178"/>
      <c r="H48" s="180"/>
      <c r="I48" s="146"/>
      <c r="J48" s="74"/>
      <c r="K48" s="146"/>
      <c r="L48" s="227"/>
      <c r="M48" s="228"/>
      <c r="N48" s="75"/>
      <c r="O48" s="144"/>
      <c r="P48" s="152" t="str">
        <f t="shared" si="0"/>
        <v/>
      </c>
      <c r="Q48" s="152" t="str">
        <f t="shared" si="1"/>
        <v/>
      </c>
      <c r="R48" s="141" t="str">
        <f t="shared" si="2"/>
        <v/>
      </c>
      <c r="S48" s="155" t="b">
        <f t="shared" si="3"/>
        <v>0</v>
      </c>
      <c r="T48" s="156" t="str">
        <f t="shared" si="4"/>
        <v>FALSCH</v>
      </c>
      <c r="U48" s="156" t="str">
        <f t="shared" si="5"/>
        <v>FALSCH</v>
      </c>
      <c r="V48" s="156" t="str">
        <f t="shared" si="6"/>
        <v>FALSCH</v>
      </c>
      <c r="W48" s="208" t="b">
        <f>IF(N48&lt;&gt;"",IF(VLOOKUP(N48,Wbw_List,3)="e",IF(AND(#REF!="Ja",#REF!="Ja"),"both",IF(#REF!="Ja","figures",IF(#REF!="Ja","free"))),VLOOKUP(VLOOKUP(N48,Wbw_List,3),Disziplinen,3)))</f>
        <v>0</v>
      </c>
    </row>
    <row r="49" spans="1:23" s="71" customFormat="1" ht="14.1">
      <c r="A49" s="154">
        <v>43</v>
      </c>
      <c r="B49" s="129"/>
      <c r="C49" s="226"/>
      <c r="D49" s="128"/>
      <c r="E49" s="72"/>
      <c r="F49" s="73"/>
      <c r="G49" s="178"/>
      <c r="H49" s="180"/>
      <c r="I49" s="146"/>
      <c r="J49" s="74"/>
      <c r="K49" s="146"/>
      <c r="L49" s="227"/>
      <c r="M49" s="228"/>
      <c r="N49" s="75"/>
      <c r="O49" s="144"/>
      <c r="P49" s="152" t="str">
        <f t="shared" si="0"/>
        <v/>
      </c>
      <c r="Q49" s="152" t="str">
        <f t="shared" si="1"/>
        <v/>
      </c>
      <c r="R49" s="141" t="str">
        <f t="shared" si="2"/>
        <v/>
      </c>
      <c r="S49" s="155" t="b">
        <f t="shared" si="3"/>
        <v>0</v>
      </c>
      <c r="T49" s="156" t="str">
        <f t="shared" si="4"/>
        <v>FALSCH</v>
      </c>
      <c r="U49" s="156" t="str">
        <f t="shared" si="5"/>
        <v>FALSCH</v>
      </c>
      <c r="V49" s="156" t="str">
        <f t="shared" si="6"/>
        <v>FALSCH</v>
      </c>
      <c r="W49" s="208" t="b">
        <f>IF(N49&lt;&gt;"",IF(VLOOKUP(N49,Wbw_List,3)="e",IF(AND(#REF!="Ja",#REF!="Ja"),"both",IF(#REF!="Ja","figures",IF(#REF!="Ja","free"))),VLOOKUP(VLOOKUP(N49,Wbw_List,3),Disziplinen,3)))</f>
        <v>0</v>
      </c>
    </row>
    <row r="50" spans="1:23" s="71" customFormat="1" ht="14.1">
      <c r="A50" s="154">
        <v>44</v>
      </c>
      <c r="B50" s="129"/>
      <c r="C50" s="226"/>
      <c r="D50" s="128"/>
      <c r="E50" s="72"/>
      <c r="F50" s="73"/>
      <c r="G50" s="178"/>
      <c r="H50" s="180"/>
      <c r="I50" s="146"/>
      <c r="J50" s="74"/>
      <c r="K50" s="146"/>
      <c r="L50" s="227"/>
      <c r="M50" s="228"/>
      <c r="N50" s="75"/>
      <c r="O50" s="144"/>
      <c r="P50" s="152" t="str">
        <f t="shared" si="0"/>
        <v/>
      </c>
      <c r="Q50" s="152" t="str">
        <f t="shared" si="1"/>
        <v/>
      </c>
      <c r="R50" s="141" t="str">
        <f t="shared" si="2"/>
        <v/>
      </c>
      <c r="S50" s="155" t="b">
        <f t="shared" si="3"/>
        <v>0</v>
      </c>
      <c r="T50" s="156" t="str">
        <f t="shared" si="4"/>
        <v>FALSCH</v>
      </c>
      <c r="U50" s="156" t="str">
        <f t="shared" si="5"/>
        <v>FALSCH</v>
      </c>
      <c r="V50" s="156" t="str">
        <f t="shared" si="6"/>
        <v>FALSCH</v>
      </c>
      <c r="W50" s="208" t="b">
        <f>IF(N50&lt;&gt;"",IF(VLOOKUP(N50,Wbw_List,3)="e",IF(AND(#REF!="Ja",#REF!="Ja"),"both",IF(#REF!="Ja","figures",IF(#REF!="Ja","free"))),VLOOKUP(VLOOKUP(N50,Wbw_List,3),Disziplinen,3)))</f>
        <v>0</v>
      </c>
    </row>
    <row r="51" spans="1:23" s="71" customFormat="1" ht="14.1">
      <c r="A51" s="154">
        <v>45</v>
      </c>
      <c r="B51" s="129"/>
      <c r="C51" s="226"/>
      <c r="D51" s="128"/>
      <c r="E51" s="72"/>
      <c r="F51" s="73"/>
      <c r="G51" s="178"/>
      <c r="H51" s="180"/>
      <c r="I51" s="146"/>
      <c r="J51" s="74"/>
      <c r="K51" s="146"/>
      <c r="L51" s="227"/>
      <c r="M51" s="228"/>
      <c r="N51" s="75"/>
      <c r="O51" s="144"/>
      <c r="P51" s="152" t="str">
        <f t="shared" si="0"/>
        <v/>
      </c>
      <c r="Q51" s="152" t="str">
        <f t="shared" si="1"/>
        <v/>
      </c>
      <c r="R51" s="141" t="str">
        <f t="shared" si="2"/>
        <v/>
      </c>
      <c r="S51" s="155" t="b">
        <f t="shared" si="3"/>
        <v>0</v>
      </c>
      <c r="T51" s="156" t="str">
        <f t="shared" si="4"/>
        <v>FALSCH</v>
      </c>
      <c r="U51" s="156" t="str">
        <f t="shared" si="5"/>
        <v>FALSCH</v>
      </c>
      <c r="V51" s="156" t="str">
        <f t="shared" si="6"/>
        <v>FALSCH</v>
      </c>
      <c r="W51" s="208" t="b">
        <f>IF(N51&lt;&gt;"",IF(VLOOKUP(N51,Wbw_List,3)="e",IF(AND(#REF!="Ja",#REF!="Ja"),"both",IF(#REF!="Ja","figures",IF(#REF!="Ja","free"))),VLOOKUP(VLOOKUP(N51,Wbw_List,3),Disziplinen,3)))</f>
        <v>0</v>
      </c>
    </row>
    <row r="52" spans="1:23" s="71" customFormat="1" ht="14.1">
      <c r="A52" s="154">
        <v>46</v>
      </c>
      <c r="B52" s="129"/>
      <c r="C52" s="226"/>
      <c r="D52" s="128"/>
      <c r="E52" s="72"/>
      <c r="F52" s="73"/>
      <c r="G52" s="178"/>
      <c r="H52" s="180"/>
      <c r="I52" s="146"/>
      <c r="J52" s="74"/>
      <c r="K52" s="146"/>
      <c r="L52" s="227"/>
      <c r="M52" s="228"/>
      <c r="N52" s="75"/>
      <c r="O52" s="144"/>
      <c r="P52" s="152" t="str">
        <f t="shared" si="0"/>
        <v/>
      </c>
      <c r="Q52" s="152" t="str">
        <f t="shared" si="1"/>
        <v/>
      </c>
      <c r="R52" s="141" t="str">
        <f t="shared" si="2"/>
        <v/>
      </c>
      <c r="S52" s="155" t="b">
        <f t="shared" si="3"/>
        <v>0</v>
      </c>
      <c r="T52" s="156" t="str">
        <f t="shared" si="4"/>
        <v>FALSCH</v>
      </c>
      <c r="U52" s="156" t="str">
        <f t="shared" si="5"/>
        <v>FALSCH</v>
      </c>
      <c r="V52" s="156" t="str">
        <f t="shared" si="6"/>
        <v>FALSCH</v>
      </c>
      <c r="W52" s="208" t="b">
        <f>IF(N52&lt;&gt;"",IF(VLOOKUP(N52,Wbw_List,3)="e",IF(AND(#REF!="Ja",#REF!="Ja"),"both",IF(#REF!="Ja","figures",IF(#REF!="Ja","free"))),VLOOKUP(VLOOKUP(N52,Wbw_List,3),Disziplinen,3)))</f>
        <v>0</v>
      </c>
    </row>
    <row r="53" spans="1:23" s="71" customFormat="1" ht="14.1">
      <c r="A53" s="154">
        <v>47</v>
      </c>
      <c r="B53" s="129"/>
      <c r="C53" s="226"/>
      <c r="D53" s="128"/>
      <c r="E53" s="72"/>
      <c r="F53" s="73"/>
      <c r="G53" s="178"/>
      <c r="H53" s="180"/>
      <c r="I53" s="146"/>
      <c r="J53" s="74"/>
      <c r="K53" s="146"/>
      <c r="L53" s="227"/>
      <c r="M53" s="228"/>
      <c r="N53" s="75"/>
      <c r="O53" s="144"/>
      <c r="P53" s="152" t="str">
        <f t="shared" si="0"/>
        <v/>
      </c>
      <c r="Q53" s="152" t="str">
        <f t="shared" si="1"/>
        <v/>
      </c>
      <c r="R53" s="141" t="str">
        <f t="shared" si="2"/>
        <v/>
      </c>
      <c r="S53" s="155" t="b">
        <f t="shared" si="3"/>
        <v>0</v>
      </c>
      <c r="T53" s="156" t="str">
        <f t="shared" si="4"/>
        <v>FALSCH</v>
      </c>
      <c r="U53" s="156" t="str">
        <f t="shared" si="5"/>
        <v>FALSCH</v>
      </c>
      <c r="V53" s="156" t="str">
        <f t="shared" si="6"/>
        <v>FALSCH</v>
      </c>
      <c r="W53" s="208" t="b">
        <f>IF(N53&lt;&gt;"",IF(VLOOKUP(N53,Wbw_List,3)="e",IF(AND(#REF!="Ja",#REF!="Ja"),"both",IF(#REF!="Ja","figures",IF(#REF!="Ja","free"))),VLOOKUP(VLOOKUP(N53,Wbw_List,3),Disziplinen,3)))</f>
        <v>0</v>
      </c>
    </row>
    <row r="54" spans="1:23" s="71" customFormat="1" ht="14.1">
      <c r="A54" s="154">
        <v>48</v>
      </c>
      <c r="B54" s="129"/>
      <c r="C54" s="226"/>
      <c r="D54" s="128"/>
      <c r="E54" s="72"/>
      <c r="F54" s="73"/>
      <c r="G54" s="178"/>
      <c r="H54" s="180"/>
      <c r="I54" s="146"/>
      <c r="J54" s="74"/>
      <c r="K54" s="146"/>
      <c r="L54" s="227"/>
      <c r="M54" s="228"/>
      <c r="N54" s="75"/>
      <c r="O54" s="144"/>
      <c r="P54" s="152" t="str">
        <f t="shared" si="0"/>
        <v/>
      </c>
      <c r="Q54" s="152" t="str">
        <f t="shared" si="1"/>
        <v/>
      </c>
      <c r="R54" s="141" t="str">
        <f t="shared" si="2"/>
        <v/>
      </c>
      <c r="S54" s="155" t="b">
        <f t="shared" si="3"/>
        <v>0</v>
      </c>
      <c r="T54" s="156" t="str">
        <f t="shared" si="4"/>
        <v>FALSCH</v>
      </c>
      <c r="U54" s="156" t="str">
        <f t="shared" si="5"/>
        <v>FALSCH</v>
      </c>
      <c r="V54" s="156" t="str">
        <f t="shared" si="6"/>
        <v>FALSCH</v>
      </c>
      <c r="W54" s="208" t="b">
        <f>IF(N54&lt;&gt;"",IF(VLOOKUP(N54,Wbw_List,3)="e",IF(AND(#REF!="Ja",#REF!="Ja"),"both",IF(#REF!="Ja","figures",IF(#REF!="Ja","free"))),VLOOKUP(VLOOKUP(N54,Wbw_List,3),Disziplinen,3)))</f>
        <v>0</v>
      </c>
    </row>
    <row r="55" spans="1:23" s="71" customFormat="1" ht="14.1">
      <c r="A55" s="154">
        <v>49</v>
      </c>
      <c r="B55" s="129"/>
      <c r="C55" s="226"/>
      <c r="D55" s="128"/>
      <c r="E55" s="72"/>
      <c r="F55" s="73"/>
      <c r="G55" s="178"/>
      <c r="H55" s="180"/>
      <c r="I55" s="146"/>
      <c r="J55" s="74"/>
      <c r="K55" s="146"/>
      <c r="L55" s="227"/>
      <c r="M55" s="228"/>
      <c r="N55" s="75"/>
      <c r="O55" s="144"/>
      <c r="P55" s="152" t="str">
        <f t="shared" si="0"/>
        <v/>
      </c>
      <c r="Q55" s="152" t="str">
        <f t="shared" si="1"/>
        <v/>
      </c>
      <c r="R55" s="141" t="str">
        <f t="shared" si="2"/>
        <v/>
      </c>
      <c r="S55" s="155" t="b">
        <f t="shared" si="3"/>
        <v>0</v>
      </c>
      <c r="T55" s="156" t="str">
        <f t="shared" si="4"/>
        <v>FALSCH</v>
      </c>
      <c r="U55" s="156" t="str">
        <f t="shared" si="5"/>
        <v>FALSCH</v>
      </c>
      <c r="V55" s="156" t="str">
        <f t="shared" si="6"/>
        <v>FALSCH</v>
      </c>
      <c r="W55" s="208" t="b">
        <f>IF(N55&lt;&gt;"",IF(VLOOKUP(N55,Wbw_List,3)="e",IF(AND(#REF!="Ja",#REF!="Ja"),"both",IF(#REF!="Ja","figures",IF(#REF!="Ja","free"))),VLOOKUP(VLOOKUP(N55,Wbw_List,3),Disziplinen,3)))</f>
        <v>0</v>
      </c>
    </row>
    <row r="56" spans="1:23" s="71" customFormat="1" ht="14.1">
      <c r="A56" s="154">
        <v>50</v>
      </c>
      <c r="B56" s="129"/>
      <c r="C56" s="226"/>
      <c r="D56" s="128"/>
      <c r="E56" s="72"/>
      <c r="F56" s="73"/>
      <c r="G56" s="178"/>
      <c r="H56" s="180"/>
      <c r="I56" s="146"/>
      <c r="J56" s="74"/>
      <c r="K56" s="146"/>
      <c r="L56" s="227"/>
      <c r="M56" s="228"/>
      <c r="N56" s="75"/>
      <c r="O56" s="144"/>
      <c r="P56" s="152" t="str">
        <f t="shared" si="0"/>
        <v/>
      </c>
      <c r="Q56" s="152" t="str">
        <f t="shared" si="1"/>
        <v/>
      </c>
      <c r="R56" s="141" t="str">
        <f t="shared" si="2"/>
        <v/>
      </c>
      <c r="S56" s="155" t="b">
        <f t="shared" si="3"/>
        <v>0</v>
      </c>
      <c r="T56" s="156" t="str">
        <f t="shared" si="4"/>
        <v>FALSCH</v>
      </c>
      <c r="U56" s="156" t="str">
        <f t="shared" si="5"/>
        <v>FALSCH</v>
      </c>
      <c r="V56" s="156" t="str">
        <f t="shared" si="6"/>
        <v>FALSCH</v>
      </c>
      <c r="W56" s="208" t="b">
        <f>IF(N56&lt;&gt;"",IF(VLOOKUP(N56,Wbw_List,3)="e",IF(AND(#REF!="Ja",#REF!="Ja"),"both",IF(#REF!="Ja","figures",IF(#REF!="Ja","free"))),VLOOKUP(VLOOKUP(N56,Wbw_List,3),Disziplinen,3)))</f>
        <v>0</v>
      </c>
    </row>
    <row r="57" spans="1:23" s="71" customFormat="1" ht="14.1">
      <c r="A57" s="154">
        <v>51</v>
      </c>
      <c r="B57" s="129"/>
      <c r="C57" s="226"/>
      <c r="D57" s="128"/>
      <c r="E57" s="72"/>
      <c r="F57" s="73"/>
      <c r="G57" s="178"/>
      <c r="H57" s="180"/>
      <c r="I57" s="146"/>
      <c r="J57" s="74"/>
      <c r="K57" s="146"/>
      <c r="L57" s="227"/>
      <c r="M57" s="228"/>
      <c r="N57" s="75"/>
      <c r="O57" s="144"/>
      <c r="P57" s="152" t="str">
        <f t="shared" si="0"/>
        <v/>
      </c>
      <c r="Q57" s="152" t="str">
        <f t="shared" si="1"/>
        <v/>
      </c>
      <c r="R57" s="141" t="str">
        <f t="shared" si="2"/>
        <v/>
      </c>
      <c r="S57" s="155" t="b">
        <f t="shared" si="3"/>
        <v>0</v>
      </c>
      <c r="T57" s="156" t="str">
        <f t="shared" si="4"/>
        <v>FALSCH</v>
      </c>
      <c r="U57" s="156" t="str">
        <f t="shared" si="5"/>
        <v>FALSCH</v>
      </c>
      <c r="V57" s="156" t="str">
        <f t="shared" si="6"/>
        <v>FALSCH</v>
      </c>
      <c r="W57" s="208" t="b">
        <f>IF(N57&lt;&gt;"",IF(VLOOKUP(N57,Wbw_List,3)="e",IF(AND(#REF!="Ja",#REF!="Ja"),"both",IF(#REF!="Ja","figures",IF(#REF!="Ja","free"))),VLOOKUP(VLOOKUP(N57,Wbw_List,3),Disziplinen,3)))</f>
        <v>0</v>
      </c>
    </row>
    <row r="58" spans="1:23" s="71" customFormat="1" ht="14.1">
      <c r="A58" s="154">
        <v>52</v>
      </c>
      <c r="B58" s="129"/>
      <c r="C58" s="226"/>
      <c r="D58" s="128"/>
      <c r="E58" s="72"/>
      <c r="F58" s="73"/>
      <c r="G58" s="178"/>
      <c r="H58" s="180"/>
      <c r="I58" s="146"/>
      <c r="J58" s="74"/>
      <c r="K58" s="146"/>
      <c r="L58" s="227"/>
      <c r="M58" s="228"/>
      <c r="N58" s="75"/>
      <c r="O58" s="144"/>
      <c r="P58" s="152" t="str">
        <f t="shared" si="0"/>
        <v/>
      </c>
      <c r="Q58" s="152" t="str">
        <f t="shared" si="1"/>
        <v/>
      </c>
      <c r="R58" s="141" t="str">
        <f t="shared" si="2"/>
        <v/>
      </c>
      <c r="S58" s="155" t="b">
        <f t="shared" si="3"/>
        <v>0</v>
      </c>
      <c r="T58" s="156" t="str">
        <f t="shared" si="4"/>
        <v>FALSCH</v>
      </c>
      <c r="U58" s="156" t="str">
        <f t="shared" si="5"/>
        <v>FALSCH</v>
      </c>
      <c r="V58" s="156" t="str">
        <f t="shared" si="6"/>
        <v>FALSCH</v>
      </c>
      <c r="W58" s="208" t="b">
        <f>IF(N58&lt;&gt;"",IF(VLOOKUP(N58,Wbw_List,3)="e",IF(AND(#REF!="Ja",#REF!="Ja"),"both",IF(#REF!="Ja","figures",IF(#REF!="Ja","free"))),VLOOKUP(VLOOKUP(N58,Wbw_List,3),Disziplinen,3)))</f>
        <v>0</v>
      </c>
    </row>
    <row r="59" spans="1:23" s="71" customFormat="1" ht="14.1">
      <c r="A59" s="154">
        <v>53</v>
      </c>
      <c r="B59" s="129"/>
      <c r="C59" s="226"/>
      <c r="D59" s="128"/>
      <c r="E59" s="72"/>
      <c r="F59" s="73"/>
      <c r="G59" s="178"/>
      <c r="H59" s="180"/>
      <c r="I59" s="146"/>
      <c r="J59" s="74"/>
      <c r="K59" s="146"/>
      <c r="L59" s="227"/>
      <c r="M59" s="228"/>
      <c r="N59" s="75"/>
      <c r="O59" s="144"/>
      <c r="P59" s="152" t="str">
        <f t="shared" si="0"/>
        <v/>
      </c>
      <c r="Q59" s="152" t="str">
        <f t="shared" si="1"/>
        <v/>
      </c>
      <c r="R59" s="141" t="str">
        <f t="shared" si="2"/>
        <v/>
      </c>
      <c r="S59" s="155" t="b">
        <f t="shared" si="3"/>
        <v>0</v>
      </c>
      <c r="T59" s="156" t="str">
        <f t="shared" si="4"/>
        <v>FALSCH</v>
      </c>
      <c r="U59" s="156" t="str">
        <f t="shared" si="5"/>
        <v>FALSCH</v>
      </c>
      <c r="V59" s="156" t="str">
        <f t="shared" si="6"/>
        <v>FALSCH</v>
      </c>
      <c r="W59" s="208" t="b">
        <f>IF(N59&lt;&gt;"",IF(VLOOKUP(N59,Wbw_List,3)="e",IF(AND(#REF!="Ja",#REF!="Ja"),"both",IF(#REF!="Ja","figures",IF(#REF!="Ja","free"))),VLOOKUP(VLOOKUP(N59,Wbw_List,3),Disziplinen,3)))</f>
        <v>0</v>
      </c>
    </row>
    <row r="60" spans="1:23" s="71" customFormat="1" ht="14.1">
      <c r="A60" s="154">
        <v>54</v>
      </c>
      <c r="B60" s="129"/>
      <c r="C60" s="226"/>
      <c r="D60" s="128"/>
      <c r="E60" s="72"/>
      <c r="F60" s="73"/>
      <c r="G60" s="178"/>
      <c r="H60" s="180"/>
      <c r="I60" s="146"/>
      <c r="J60" s="74"/>
      <c r="K60" s="146"/>
      <c r="L60" s="227"/>
      <c r="M60" s="228"/>
      <c r="N60" s="75"/>
      <c r="O60" s="144"/>
      <c r="P60" s="152" t="str">
        <f t="shared" si="0"/>
        <v/>
      </c>
      <c r="Q60" s="152" t="str">
        <f t="shared" si="1"/>
        <v/>
      </c>
      <c r="R60" s="141" t="str">
        <f t="shared" si="2"/>
        <v/>
      </c>
      <c r="S60" s="155" t="b">
        <f t="shared" si="3"/>
        <v>0</v>
      </c>
      <c r="T60" s="156" t="str">
        <f t="shared" si="4"/>
        <v>FALSCH</v>
      </c>
      <c r="U60" s="156" t="str">
        <f t="shared" si="5"/>
        <v>FALSCH</v>
      </c>
      <c r="V60" s="156" t="str">
        <f t="shared" si="6"/>
        <v>FALSCH</v>
      </c>
      <c r="W60" s="208" t="b">
        <f>IF(N60&lt;&gt;"",IF(VLOOKUP(N60,Wbw_List,3)="e",IF(AND(#REF!="Ja",#REF!="Ja"),"both",IF(#REF!="Ja","figures",IF(#REF!="Ja","free"))),VLOOKUP(VLOOKUP(N60,Wbw_List,3),Disziplinen,3)))</f>
        <v>0</v>
      </c>
    </row>
    <row r="61" spans="1:23" s="71" customFormat="1" ht="14.1">
      <c r="A61" s="154">
        <v>55</v>
      </c>
      <c r="B61" s="129"/>
      <c r="C61" s="226"/>
      <c r="D61" s="128"/>
      <c r="E61" s="72"/>
      <c r="F61" s="73"/>
      <c r="G61" s="178"/>
      <c r="H61" s="180"/>
      <c r="I61" s="146"/>
      <c r="J61" s="74"/>
      <c r="K61" s="146"/>
      <c r="L61" s="227"/>
      <c r="M61" s="228"/>
      <c r="N61" s="75"/>
      <c r="O61" s="144"/>
      <c r="P61" s="152" t="str">
        <f t="shared" si="0"/>
        <v/>
      </c>
      <c r="Q61" s="152" t="str">
        <f t="shared" si="1"/>
        <v/>
      </c>
      <c r="R61" s="141" t="str">
        <f t="shared" si="2"/>
        <v/>
      </c>
      <c r="S61" s="155" t="b">
        <f t="shared" si="3"/>
        <v>0</v>
      </c>
      <c r="T61" s="156" t="str">
        <f t="shared" si="4"/>
        <v>FALSCH</v>
      </c>
      <c r="U61" s="156" t="str">
        <f t="shared" si="5"/>
        <v>FALSCH</v>
      </c>
      <c r="V61" s="156" t="str">
        <f t="shared" si="6"/>
        <v>FALSCH</v>
      </c>
      <c r="W61" s="208" t="b">
        <f>IF(N61&lt;&gt;"",IF(VLOOKUP(N61,Wbw_List,3)="e",IF(AND(#REF!="Ja",#REF!="Ja"),"both",IF(#REF!="Ja","figures",IF(#REF!="Ja","free"))),VLOOKUP(VLOOKUP(N61,Wbw_List,3),Disziplinen,3)))</f>
        <v>0</v>
      </c>
    </row>
    <row r="62" spans="1:23" s="71" customFormat="1" ht="14.1">
      <c r="A62" s="154">
        <v>56</v>
      </c>
      <c r="B62" s="129"/>
      <c r="C62" s="226"/>
      <c r="D62" s="128"/>
      <c r="E62" s="72"/>
      <c r="F62" s="73"/>
      <c r="G62" s="178"/>
      <c r="H62" s="180"/>
      <c r="I62" s="146"/>
      <c r="J62" s="74"/>
      <c r="K62" s="146"/>
      <c r="L62" s="227"/>
      <c r="M62" s="228"/>
      <c r="N62" s="75"/>
      <c r="O62" s="144"/>
      <c r="P62" s="152" t="str">
        <f t="shared" si="0"/>
        <v/>
      </c>
      <c r="Q62" s="152" t="str">
        <f t="shared" si="1"/>
        <v/>
      </c>
      <c r="R62" s="141" t="str">
        <f t="shared" si="2"/>
        <v/>
      </c>
      <c r="S62" s="155" t="b">
        <f t="shared" si="3"/>
        <v>0</v>
      </c>
      <c r="T62" s="156" t="str">
        <f t="shared" si="4"/>
        <v>FALSCH</v>
      </c>
      <c r="U62" s="156" t="str">
        <f t="shared" si="5"/>
        <v>FALSCH</v>
      </c>
      <c r="V62" s="156" t="str">
        <f t="shared" si="6"/>
        <v>FALSCH</v>
      </c>
      <c r="W62" s="208" t="b">
        <f>IF(N62&lt;&gt;"",IF(VLOOKUP(N62,Wbw_List,3)="e",IF(AND(#REF!="Ja",#REF!="Ja"),"both",IF(#REF!="Ja","figures",IF(#REF!="Ja","free"))),VLOOKUP(VLOOKUP(N62,Wbw_List,3),Disziplinen,3)))</f>
        <v>0</v>
      </c>
    </row>
    <row r="63" spans="1:23" s="71" customFormat="1" ht="14.1">
      <c r="A63" s="154">
        <v>57</v>
      </c>
      <c r="B63" s="129"/>
      <c r="C63" s="226"/>
      <c r="D63" s="128"/>
      <c r="E63" s="72"/>
      <c r="F63" s="73"/>
      <c r="G63" s="178"/>
      <c r="H63" s="180"/>
      <c r="I63" s="146"/>
      <c r="J63" s="74"/>
      <c r="K63" s="146"/>
      <c r="L63" s="227"/>
      <c r="M63" s="228"/>
      <c r="N63" s="75"/>
      <c r="O63" s="144"/>
      <c r="P63" s="152" t="str">
        <f t="shared" si="0"/>
        <v/>
      </c>
      <c r="Q63" s="152" t="str">
        <f t="shared" si="1"/>
        <v/>
      </c>
      <c r="R63" s="141" t="str">
        <f t="shared" si="2"/>
        <v/>
      </c>
      <c r="S63" s="155" t="b">
        <f t="shared" si="3"/>
        <v>0</v>
      </c>
      <c r="T63" s="156" t="str">
        <f t="shared" si="4"/>
        <v>FALSCH</v>
      </c>
      <c r="U63" s="156" t="str">
        <f t="shared" si="5"/>
        <v>FALSCH</v>
      </c>
      <c r="V63" s="156" t="str">
        <f t="shared" si="6"/>
        <v>FALSCH</v>
      </c>
      <c r="W63" s="208" t="b">
        <f>IF(N63&lt;&gt;"",IF(VLOOKUP(N63,Wbw_List,3)="e",IF(AND(#REF!="Ja",#REF!="Ja"),"both",IF(#REF!="Ja","figures",IF(#REF!="Ja","free"))),VLOOKUP(VLOOKUP(N63,Wbw_List,3),Disziplinen,3)))</f>
        <v>0</v>
      </c>
    </row>
    <row r="64" spans="1:23" s="71" customFormat="1" ht="14.1">
      <c r="A64" s="154">
        <v>58</v>
      </c>
      <c r="B64" s="129"/>
      <c r="C64" s="226"/>
      <c r="D64" s="128"/>
      <c r="E64" s="72"/>
      <c r="F64" s="73"/>
      <c r="G64" s="178"/>
      <c r="H64" s="180"/>
      <c r="I64" s="146"/>
      <c r="J64" s="74"/>
      <c r="K64" s="146"/>
      <c r="L64" s="227"/>
      <c r="M64" s="228"/>
      <c r="N64" s="75"/>
      <c r="O64" s="198"/>
      <c r="P64" s="152" t="str">
        <f t="shared" si="0"/>
        <v/>
      </c>
      <c r="Q64" s="152" t="str">
        <f t="shared" si="1"/>
        <v/>
      </c>
      <c r="R64" s="141" t="str">
        <f t="shared" si="2"/>
        <v/>
      </c>
      <c r="S64" s="155" t="b">
        <f t="shared" si="3"/>
        <v>0</v>
      </c>
      <c r="T64" s="156" t="str">
        <f t="shared" si="4"/>
        <v>FALSCH</v>
      </c>
      <c r="U64" s="156" t="str">
        <f t="shared" si="5"/>
        <v>FALSCH</v>
      </c>
      <c r="V64" s="156" t="str">
        <f t="shared" si="6"/>
        <v>FALSCH</v>
      </c>
      <c r="W64" s="208" t="b">
        <f>IF(N64&lt;&gt;"",IF(VLOOKUP(N64,Wbw_List,3)="e",IF(AND(#REF!="Ja",#REF!="Ja"),"both",IF(#REF!="Ja","figures",IF(#REF!="Ja","free"))),VLOOKUP(VLOOKUP(N64,Wbw_List,3),Disziplinen,3)))</f>
        <v>0</v>
      </c>
    </row>
    <row r="65" spans="1:23" s="71" customFormat="1" ht="14.1">
      <c r="A65" s="154">
        <v>59</v>
      </c>
      <c r="B65" s="129"/>
      <c r="C65" s="226"/>
      <c r="D65" s="128"/>
      <c r="E65" s="72"/>
      <c r="F65" s="73"/>
      <c r="G65" s="178"/>
      <c r="H65" s="180"/>
      <c r="I65" s="146"/>
      <c r="J65" s="74"/>
      <c r="K65" s="146"/>
      <c r="L65" s="227"/>
      <c r="M65" s="228"/>
      <c r="N65" s="75"/>
      <c r="O65" s="144"/>
      <c r="P65" s="152" t="str">
        <f t="shared" si="0"/>
        <v/>
      </c>
      <c r="Q65" s="152" t="str">
        <f t="shared" si="1"/>
        <v/>
      </c>
      <c r="R65" s="141" t="str">
        <f t="shared" si="2"/>
        <v/>
      </c>
      <c r="S65" s="155" t="b">
        <f t="shared" si="3"/>
        <v>0</v>
      </c>
      <c r="T65" s="156" t="str">
        <f t="shared" si="4"/>
        <v>FALSCH</v>
      </c>
      <c r="U65" s="156" t="str">
        <f t="shared" si="5"/>
        <v>FALSCH</v>
      </c>
      <c r="V65" s="156" t="str">
        <f t="shared" si="6"/>
        <v>FALSCH</v>
      </c>
      <c r="W65" s="208" t="b">
        <f>IF(N65&lt;&gt;"",IF(VLOOKUP(N65,Wbw_List,3)="e",IF(AND(#REF!="Ja",#REF!="Ja"),"both",IF(#REF!="Ja","figures",IF(#REF!="Ja","free"))),VLOOKUP(VLOOKUP(N65,Wbw_List,3),Disziplinen,3)))</f>
        <v>0</v>
      </c>
    </row>
    <row r="66" spans="1:23" s="71" customFormat="1" ht="14.1">
      <c r="A66" s="154">
        <v>60</v>
      </c>
      <c r="B66" s="129"/>
      <c r="C66" s="226"/>
      <c r="D66" s="128"/>
      <c r="E66" s="72"/>
      <c r="F66" s="73"/>
      <c r="G66" s="178"/>
      <c r="H66" s="180"/>
      <c r="I66" s="146"/>
      <c r="J66" s="74"/>
      <c r="K66" s="146"/>
      <c r="L66" s="227"/>
      <c r="M66" s="228"/>
      <c r="N66" s="75"/>
      <c r="O66" s="144"/>
      <c r="P66" s="152" t="str">
        <f t="shared" si="0"/>
        <v/>
      </c>
      <c r="Q66" s="152" t="str">
        <f t="shared" si="1"/>
        <v/>
      </c>
      <c r="R66" s="141" t="str">
        <f t="shared" si="2"/>
        <v/>
      </c>
      <c r="S66" s="155" t="b">
        <f t="shared" si="3"/>
        <v>0</v>
      </c>
      <c r="T66" s="156" t="str">
        <f t="shared" si="4"/>
        <v>FALSCH</v>
      </c>
      <c r="U66" s="156" t="str">
        <f t="shared" si="5"/>
        <v>FALSCH</v>
      </c>
      <c r="V66" s="156" t="str">
        <f t="shared" si="6"/>
        <v>FALSCH</v>
      </c>
      <c r="W66" s="208" t="b">
        <f>IF(N66&lt;&gt;"",IF(VLOOKUP(N66,Wbw_List,3)="e",IF(AND(#REF!="Ja",#REF!="Ja"),"both",IF(#REF!="Ja","figures",IF(#REF!="Ja","free"))),VLOOKUP(VLOOKUP(N66,Wbw_List,3),Disziplinen,3)))</f>
        <v>0</v>
      </c>
    </row>
    <row r="67" spans="1:23" s="71" customFormat="1" ht="14.1">
      <c r="A67" s="154">
        <v>61</v>
      </c>
      <c r="B67" s="129"/>
      <c r="C67" s="226"/>
      <c r="D67" s="128"/>
      <c r="E67" s="72"/>
      <c r="F67" s="73"/>
      <c r="G67" s="178"/>
      <c r="H67" s="180"/>
      <c r="I67" s="146"/>
      <c r="J67" s="74"/>
      <c r="K67" s="146"/>
      <c r="L67" s="227"/>
      <c r="M67" s="228"/>
      <c r="N67" s="75"/>
      <c r="O67" s="144"/>
      <c r="P67" s="152" t="str">
        <f t="shared" si="0"/>
        <v/>
      </c>
      <c r="Q67" s="152" t="str">
        <f t="shared" si="1"/>
        <v/>
      </c>
      <c r="R67" s="141" t="str">
        <f t="shared" si="2"/>
        <v/>
      </c>
      <c r="S67" s="155" t="b">
        <f t="shared" si="3"/>
        <v>0</v>
      </c>
      <c r="T67" s="156" t="str">
        <f t="shared" si="4"/>
        <v>FALSCH</v>
      </c>
      <c r="U67" s="156" t="str">
        <f t="shared" si="5"/>
        <v>FALSCH</v>
      </c>
      <c r="V67" s="156" t="str">
        <f t="shared" si="6"/>
        <v>FALSCH</v>
      </c>
      <c r="W67" s="208" t="b">
        <f>IF(N67&lt;&gt;"",IF(VLOOKUP(N67,Wbw_List,3)="e",IF(AND(#REF!="Ja",#REF!="Ja"),"both",IF(#REF!="Ja","figures",IF(#REF!="Ja","free"))),VLOOKUP(VLOOKUP(N67,Wbw_List,3),Disziplinen,3)))</f>
        <v>0</v>
      </c>
    </row>
    <row r="68" spans="1:23" s="71" customFormat="1" ht="14.1">
      <c r="A68" s="154">
        <v>62</v>
      </c>
      <c r="B68" s="129"/>
      <c r="C68" s="226"/>
      <c r="D68" s="128"/>
      <c r="E68" s="72"/>
      <c r="F68" s="73"/>
      <c r="G68" s="178"/>
      <c r="H68" s="180"/>
      <c r="I68" s="146"/>
      <c r="J68" s="74"/>
      <c r="K68" s="146"/>
      <c r="L68" s="227"/>
      <c r="M68" s="228"/>
      <c r="N68" s="75"/>
      <c r="O68" s="144"/>
      <c r="P68" s="152" t="str">
        <f t="shared" si="0"/>
        <v/>
      </c>
      <c r="Q68" s="152" t="str">
        <f t="shared" si="1"/>
        <v/>
      </c>
      <c r="R68" s="141" t="str">
        <f t="shared" si="2"/>
        <v/>
      </c>
      <c r="S68" s="155" t="b">
        <f t="shared" si="3"/>
        <v>0</v>
      </c>
      <c r="T68" s="156" t="str">
        <f t="shared" si="4"/>
        <v>FALSCH</v>
      </c>
      <c r="U68" s="156" t="str">
        <f t="shared" si="5"/>
        <v>FALSCH</v>
      </c>
      <c r="V68" s="156" t="str">
        <f t="shared" si="6"/>
        <v>FALSCH</v>
      </c>
      <c r="W68" s="208" t="b">
        <f>IF(N68&lt;&gt;"",IF(VLOOKUP(N68,Wbw_List,3)="e",IF(AND(#REF!="Ja",#REF!="Ja"),"both",IF(#REF!="Ja","figures",IF(#REF!="Ja","free"))),VLOOKUP(VLOOKUP(N68,Wbw_List,3),Disziplinen,3)))</f>
        <v>0</v>
      </c>
    </row>
    <row r="69" spans="1:23" s="71" customFormat="1" ht="14.1">
      <c r="A69" s="154">
        <v>63</v>
      </c>
      <c r="B69" s="129"/>
      <c r="C69" s="226"/>
      <c r="D69" s="128"/>
      <c r="E69" s="72"/>
      <c r="F69" s="73"/>
      <c r="G69" s="178"/>
      <c r="H69" s="180"/>
      <c r="I69" s="146"/>
      <c r="J69" s="74"/>
      <c r="K69" s="146"/>
      <c r="L69" s="227"/>
      <c r="M69" s="228"/>
      <c r="N69" s="75"/>
      <c r="O69" s="144"/>
      <c r="P69" s="152" t="str">
        <f t="shared" si="0"/>
        <v/>
      </c>
      <c r="Q69" s="152" t="str">
        <f t="shared" si="1"/>
        <v/>
      </c>
      <c r="R69" s="141" t="str">
        <f t="shared" si="2"/>
        <v/>
      </c>
      <c r="S69" s="155" t="b">
        <f t="shared" si="3"/>
        <v>0</v>
      </c>
      <c r="T69" s="156" t="str">
        <f t="shared" si="4"/>
        <v>FALSCH</v>
      </c>
      <c r="U69" s="156" t="str">
        <f t="shared" si="5"/>
        <v>FALSCH</v>
      </c>
      <c r="V69" s="156" t="str">
        <f t="shared" si="6"/>
        <v>FALSCH</v>
      </c>
      <c r="W69" s="208" t="b">
        <f>IF(N69&lt;&gt;"",IF(VLOOKUP(N69,Wbw_List,3)="e",IF(AND(#REF!="Ja",#REF!="Ja"),"both",IF(#REF!="Ja","figures",IF(#REF!="Ja","free"))),VLOOKUP(VLOOKUP(N69,Wbw_List,3),Disziplinen,3)))</f>
        <v>0</v>
      </c>
    </row>
    <row r="70" spans="1:23" s="71" customFormat="1" ht="14.1">
      <c r="A70" s="154">
        <v>64</v>
      </c>
      <c r="B70" s="129"/>
      <c r="C70" s="226"/>
      <c r="D70" s="128"/>
      <c r="E70" s="72"/>
      <c r="F70" s="73"/>
      <c r="G70" s="178"/>
      <c r="H70" s="180"/>
      <c r="I70" s="146"/>
      <c r="J70" s="74"/>
      <c r="K70" s="146"/>
      <c r="L70" s="227"/>
      <c r="M70" s="228"/>
      <c r="N70" s="75"/>
      <c r="O70" s="144"/>
      <c r="P70" s="152" t="str">
        <f t="shared" si="0"/>
        <v/>
      </c>
      <c r="Q70" s="152" t="str">
        <f t="shared" si="1"/>
        <v/>
      </c>
      <c r="R70" s="141" t="str">
        <f t="shared" si="2"/>
        <v/>
      </c>
      <c r="S70" s="155" t="b">
        <f t="shared" si="3"/>
        <v>0</v>
      </c>
      <c r="T70" s="156" t="str">
        <f t="shared" si="4"/>
        <v>FALSCH</v>
      </c>
      <c r="U70" s="156" t="str">
        <f t="shared" si="5"/>
        <v>FALSCH</v>
      </c>
      <c r="V70" s="156" t="str">
        <f t="shared" si="6"/>
        <v>FALSCH</v>
      </c>
      <c r="W70" s="208" t="b">
        <f>IF(N70&lt;&gt;"",IF(VLOOKUP(N70,Wbw_List,3)="e",IF(AND(#REF!="Ja",#REF!="Ja"),"both",IF(#REF!="Ja","figures",IF(#REF!="Ja","free"))),VLOOKUP(VLOOKUP(N70,Wbw_List,3),Disziplinen,3)))</f>
        <v>0</v>
      </c>
    </row>
    <row r="71" spans="1:23" s="71" customFormat="1" ht="14.1">
      <c r="A71" s="154">
        <v>65</v>
      </c>
      <c r="B71" s="129"/>
      <c r="C71" s="226"/>
      <c r="D71" s="128"/>
      <c r="E71" s="72"/>
      <c r="F71" s="73"/>
      <c r="G71" s="178"/>
      <c r="H71" s="180"/>
      <c r="I71" s="146"/>
      <c r="J71" s="74"/>
      <c r="K71" s="146"/>
      <c r="L71" s="227"/>
      <c r="M71" s="228"/>
      <c r="N71" s="75"/>
      <c r="O71" s="144"/>
      <c r="P71" s="152" t="str">
        <f t="shared" ref="P71:P134" si="7">IF(H71&lt;&gt;"",VLOOKUP(H71,ListOfClubs,2,FALSE),"")</f>
        <v/>
      </c>
      <c r="Q71" s="152" t="str">
        <f t="shared" ref="Q71:Q134" si="8">IF(I71&lt;&gt;"",VLOOKUP(I71,Verband,2,FALSE),"")</f>
        <v/>
      </c>
      <c r="R71" s="141" t="str">
        <f t="shared" ref="R71:R134" si="9">IF(N71&lt;&gt;"",VLOOKUP(N71,Wbw_List,2,FALSE),"")</f>
        <v/>
      </c>
      <c r="S71" s="155" t="b">
        <f t="shared" ref="S71:S134" si="10">IF(N71&lt;&gt;"",VLOOKUP(N71,Wbw_List,5))</f>
        <v>0</v>
      </c>
      <c r="T71" s="156" t="str">
        <f t="shared" ref="T71:T134" si="11">IF(E71&lt;&gt;"",F71&amp;" "&amp;E71,"FALSCH")</f>
        <v>FALSCH</v>
      </c>
      <c r="U71" s="156" t="str">
        <f t="shared" ref="U71:U134" si="12">IF(H71&lt;&gt;"",IFERROR(VLOOKUP(H71,ListOfClubs,1,FALSE),H71),"FALSCH")</f>
        <v>FALSCH</v>
      </c>
      <c r="V71" s="156" t="str">
        <f t="shared" ref="V71:V134" si="13">IF(I71&lt;&gt;"",I71,"FALSCH")</f>
        <v>FALSCH</v>
      </c>
      <c r="W71" s="208" t="b">
        <f>IF(N71&lt;&gt;"",IF(VLOOKUP(N71,Wbw_List,3)="e",IF(AND(#REF!="Ja",#REF!="Ja"),"both",IF(#REF!="Ja","figures",IF(#REF!="Ja","free"))),VLOOKUP(VLOOKUP(N71,Wbw_List,3),Disziplinen,3)))</f>
        <v>0</v>
      </c>
    </row>
    <row r="72" spans="1:23" s="71" customFormat="1" ht="14.1">
      <c r="A72" s="154">
        <v>66</v>
      </c>
      <c r="B72" s="129"/>
      <c r="C72" s="226"/>
      <c r="D72" s="128"/>
      <c r="E72" s="72"/>
      <c r="F72" s="73"/>
      <c r="G72" s="178"/>
      <c r="H72" s="180"/>
      <c r="I72" s="146"/>
      <c r="J72" s="74"/>
      <c r="K72" s="146"/>
      <c r="L72" s="227"/>
      <c r="M72" s="228"/>
      <c r="N72" s="75"/>
      <c r="O72" s="144"/>
      <c r="P72" s="152" t="str">
        <f t="shared" si="7"/>
        <v/>
      </c>
      <c r="Q72" s="152" t="str">
        <f t="shared" si="8"/>
        <v/>
      </c>
      <c r="R72" s="141" t="str">
        <f t="shared" si="9"/>
        <v/>
      </c>
      <c r="S72" s="155" t="b">
        <f t="shared" si="10"/>
        <v>0</v>
      </c>
      <c r="T72" s="156" t="str">
        <f t="shared" si="11"/>
        <v>FALSCH</v>
      </c>
      <c r="U72" s="156" t="str">
        <f t="shared" si="12"/>
        <v>FALSCH</v>
      </c>
      <c r="V72" s="156" t="str">
        <f t="shared" si="13"/>
        <v>FALSCH</v>
      </c>
      <c r="W72" s="208" t="b">
        <f>IF(N72&lt;&gt;"",IF(VLOOKUP(N72,Wbw_List,3)="e",IF(AND(#REF!="Ja",#REF!="Ja"),"both",IF(#REF!="Ja","figures",IF(#REF!="Ja","free"))),VLOOKUP(VLOOKUP(N72,Wbw_List,3),Disziplinen,3)))</f>
        <v>0</v>
      </c>
    </row>
    <row r="73" spans="1:23" s="71" customFormat="1" ht="14.1">
      <c r="A73" s="154">
        <v>67</v>
      </c>
      <c r="B73" s="129"/>
      <c r="C73" s="226"/>
      <c r="D73" s="128"/>
      <c r="E73" s="72"/>
      <c r="F73" s="73"/>
      <c r="G73" s="178"/>
      <c r="H73" s="180"/>
      <c r="I73" s="146"/>
      <c r="J73" s="74"/>
      <c r="K73" s="146"/>
      <c r="L73" s="227"/>
      <c r="M73" s="228"/>
      <c r="N73" s="75"/>
      <c r="O73" s="144"/>
      <c r="P73" s="152" t="str">
        <f t="shared" si="7"/>
        <v/>
      </c>
      <c r="Q73" s="152" t="str">
        <f t="shared" si="8"/>
        <v/>
      </c>
      <c r="R73" s="141" t="str">
        <f t="shared" si="9"/>
        <v/>
      </c>
      <c r="S73" s="155" t="b">
        <f t="shared" si="10"/>
        <v>0</v>
      </c>
      <c r="T73" s="156" t="str">
        <f t="shared" si="11"/>
        <v>FALSCH</v>
      </c>
      <c r="U73" s="156" t="str">
        <f t="shared" si="12"/>
        <v>FALSCH</v>
      </c>
      <c r="V73" s="156" t="str">
        <f t="shared" si="13"/>
        <v>FALSCH</v>
      </c>
      <c r="W73" s="208" t="b">
        <f>IF(N73&lt;&gt;"",IF(VLOOKUP(N73,Wbw_List,3)="e",IF(AND(#REF!="Ja",#REF!="Ja"),"both",IF(#REF!="Ja","figures",IF(#REF!="Ja","free"))),VLOOKUP(VLOOKUP(N73,Wbw_List,3),Disziplinen,3)))</f>
        <v>0</v>
      </c>
    </row>
    <row r="74" spans="1:23" s="71" customFormat="1" ht="14.1">
      <c r="A74" s="154">
        <v>68</v>
      </c>
      <c r="B74" s="129"/>
      <c r="C74" s="226"/>
      <c r="D74" s="128"/>
      <c r="E74" s="72"/>
      <c r="F74" s="73"/>
      <c r="G74" s="178"/>
      <c r="H74" s="180"/>
      <c r="I74" s="146"/>
      <c r="J74" s="74"/>
      <c r="K74" s="146"/>
      <c r="L74" s="227"/>
      <c r="M74" s="228"/>
      <c r="N74" s="75"/>
      <c r="O74" s="144"/>
      <c r="P74" s="152" t="str">
        <f t="shared" si="7"/>
        <v/>
      </c>
      <c r="Q74" s="152" t="str">
        <f t="shared" si="8"/>
        <v/>
      </c>
      <c r="R74" s="141" t="str">
        <f t="shared" si="9"/>
        <v/>
      </c>
      <c r="S74" s="155" t="b">
        <f t="shared" si="10"/>
        <v>0</v>
      </c>
      <c r="T74" s="156" t="str">
        <f t="shared" si="11"/>
        <v>FALSCH</v>
      </c>
      <c r="U74" s="156" t="str">
        <f t="shared" si="12"/>
        <v>FALSCH</v>
      </c>
      <c r="V74" s="156" t="str">
        <f t="shared" si="13"/>
        <v>FALSCH</v>
      </c>
      <c r="W74" s="208" t="b">
        <f>IF(N74&lt;&gt;"",IF(VLOOKUP(N74,Wbw_List,3)="e",IF(AND(#REF!="Ja",#REF!="Ja"),"both",IF(#REF!="Ja","figures",IF(#REF!="Ja","free"))),VLOOKUP(VLOOKUP(N74,Wbw_List,3),Disziplinen,3)))</f>
        <v>0</v>
      </c>
    </row>
    <row r="75" spans="1:23" s="71" customFormat="1" ht="14.1">
      <c r="A75" s="154">
        <v>69</v>
      </c>
      <c r="B75" s="129"/>
      <c r="C75" s="226"/>
      <c r="D75" s="128"/>
      <c r="E75" s="72"/>
      <c r="F75" s="73"/>
      <c r="G75" s="178"/>
      <c r="H75" s="180"/>
      <c r="I75" s="146"/>
      <c r="J75" s="74"/>
      <c r="K75" s="146"/>
      <c r="L75" s="227"/>
      <c r="M75" s="228"/>
      <c r="N75" s="75"/>
      <c r="O75" s="144"/>
      <c r="P75" s="152" t="str">
        <f t="shared" si="7"/>
        <v/>
      </c>
      <c r="Q75" s="152" t="str">
        <f t="shared" si="8"/>
        <v/>
      </c>
      <c r="R75" s="141" t="str">
        <f t="shared" si="9"/>
        <v/>
      </c>
      <c r="S75" s="155" t="b">
        <f t="shared" si="10"/>
        <v>0</v>
      </c>
      <c r="T75" s="156" t="str">
        <f t="shared" si="11"/>
        <v>FALSCH</v>
      </c>
      <c r="U75" s="156" t="str">
        <f t="shared" si="12"/>
        <v>FALSCH</v>
      </c>
      <c r="V75" s="156" t="str">
        <f t="shared" si="13"/>
        <v>FALSCH</v>
      </c>
      <c r="W75" s="208" t="b">
        <f>IF(N75&lt;&gt;"",IF(VLOOKUP(N75,Wbw_List,3)="e",IF(AND(#REF!="Ja",#REF!="Ja"),"both",IF(#REF!="Ja","figures",IF(#REF!="Ja","free"))),VLOOKUP(VLOOKUP(N75,Wbw_List,3),Disziplinen,3)))</f>
        <v>0</v>
      </c>
    </row>
    <row r="76" spans="1:23" s="71" customFormat="1" ht="14.1">
      <c r="A76" s="154">
        <v>70</v>
      </c>
      <c r="B76" s="129"/>
      <c r="C76" s="226"/>
      <c r="D76" s="128"/>
      <c r="E76" s="72"/>
      <c r="F76" s="73"/>
      <c r="G76" s="178"/>
      <c r="H76" s="180"/>
      <c r="I76" s="146"/>
      <c r="J76" s="74"/>
      <c r="K76" s="146"/>
      <c r="L76" s="227"/>
      <c r="M76" s="228"/>
      <c r="N76" s="75"/>
      <c r="O76" s="144"/>
      <c r="P76" s="152" t="str">
        <f t="shared" si="7"/>
        <v/>
      </c>
      <c r="Q76" s="152" t="str">
        <f t="shared" si="8"/>
        <v/>
      </c>
      <c r="R76" s="141" t="str">
        <f t="shared" si="9"/>
        <v/>
      </c>
      <c r="S76" s="155" t="b">
        <f t="shared" si="10"/>
        <v>0</v>
      </c>
      <c r="T76" s="156" t="str">
        <f t="shared" si="11"/>
        <v>FALSCH</v>
      </c>
      <c r="U76" s="156" t="str">
        <f t="shared" si="12"/>
        <v>FALSCH</v>
      </c>
      <c r="V76" s="156" t="str">
        <f t="shared" si="13"/>
        <v>FALSCH</v>
      </c>
      <c r="W76" s="208" t="b">
        <f>IF(N76&lt;&gt;"",IF(VLOOKUP(N76,Wbw_List,3)="e",IF(AND(#REF!="Ja",#REF!="Ja"),"both",IF(#REF!="Ja","figures",IF(#REF!="Ja","free"))),VLOOKUP(VLOOKUP(N76,Wbw_List,3),Disziplinen,3)))</f>
        <v>0</v>
      </c>
    </row>
    <row r="77" spans="1:23" s="71" customFormat="1" ht="14.1">
      <c r="A77" s="154">
        <v>71</v>
      </c>
      <c r="B77" s="129"/>
      <c r="C77" s="226"/>
      <c r="D77" s="128"/>
      <c r="E77" s="72"/>
      <c r="F77" s="73"/>
      <c r="G77" s="178"/>
      <c r="H77" s="180"/>
      <c r="I77" s="146"/>
      <c r="J77" s="74"/>
      <c r="K77" s="146"/>
      <c r="L77" s="227"/>
      <c r="M77" s="228"/>
      <c r="N77" s="75"/>
      <c r="O77" s="144"/>
      <c r="P77" s="152" t="str">
        <f t="shared" si="7"/>
        <v/>
      </c>
      <c r="Q77" s="152" t="str">
        <f t="shared" si="8"/>
        <v/>
      </c>
      <c r="R77" s="141" t="str">
        <f t="shared" si="9"/>
        <v/>
      </c>
      <c r="S77" s="155" t="b">
        <f t="shared" si="10"/>
        <v>0</v>
      </c>
      <c r="T77" s="156" t="str">
        <f t="shared" si="11"/>
        <v>FALSCH</v>
      </c>
      <c r="U77" s="156" t="str">
        <f t="shared" si="12"/>
        <v>FALSCH</v>
      </c>
      <c r="V77" s="156" t="str">
        <f t="shared" si="13"/>
        <v>FALSCH</v>
      </c>
      <c r="W77" s="208" t="b">
        <f>IF(N77&lt;&gt;"",IF(VLOOKUP(N77,Wbw_List,3)="e",IF(AND(#REF!="Ja",#REF!="Ja"),"both",IF(#REF!="Ja","figures",IF(#REF!="Ja","free"))),VLOOKUP(VLOOKUP(N77,Wbw_List,3),Disziplinen,3)))</f>
        <v>0</v>
      </c>
    </row>
    <row r="78" spans="1:23" s="71" customFormat="1" ht="14.1">
      <c r="A78" s="154">
        <v>72</v>
      </c>
      <c r="B78" s="129"/>
      <c r="C78" s="226"/>
      <c r="D78" s="128"/>
      <c r="E78" s="72"/>
      <c r="F78" s="73"/>
      <c r="G78" s="178"/>
      <c r="H78" s="180"/>
      <c r="I78" s="146"/>
      <c r="J78" s="74"/>
      <c r="K78" s="146"/>
      <c r="L78" s="227"/>
      <c r="M78" s="228"/>
      <c r="N78" s="75"/>
      <c r="O78" s="144"/>
      <c r="P78" s="152" t="str">
        <f t="shared" si="7"/>
        <v/>
      </c>
      <c r="Q78" s="152" t="str">
        <f t="shared" si="8"/>
        <v/>
      </c>
      <c r="R78" s="141" t="str">
        <f t="shared" si="9"/>
        <v/>
      </c>
      <c r="S78" s="155" t="b">
        <f t="shared" si="10"/>
        <v>0</v>
      </c>
      <c r="T78" s="156" t="str">
        <f t="shared" si="11"/>
        <v>FALSCH</v>
      </c>
      <c r="U78" s="156" t="str">
        <f t="shared" si="12"/>
        <v>FALSCH</v>
      </c>
      <c r="V78" s="156" t="str">
        <f t="shared" si="13"/>
        <v>FALSCH</v>
      </c>
      <c r="W78" s="208" t="b">
        <f>IF(N78&lt;&gt;"",IF(VLOOKUP(N78,Wbw_List,3)="e",IF(AND(#REF!="Ja",#REF!="Ja"),"both",IF(#REF!="Ja","figures",IF(#REF!="Ja","free"))),VLOOKUP(VLOOKUP(N78,Wbw_List,3),Disziplinen,3)))</f>
        <v>0</v>
      </c>
    </row>
    <row r="79" spans="1:23" s="71" customFormat="1" ht="14.1">
      <c r="A79" s="154">
        <v>73</v>
      </c>
      <c r="B79" s="129"/>
      <c r="C79" s="226"/>
      <c r="D79" s="128"/>
      <c r="E79" s="72"/>
      <c r="F79" s="73"/>
      <c r="G79" s="178"/>
      <c r="H79" s="180"/>
      <c r="I79" s="146"/>
      <c r="J79" s="74"/>
      <c r="K79" s="146"/>
      <c r="L79" s="227"/>
      <c r="M79" s="228"/>
      <c r="N79" s="75"/>
      <c r="O79" s="144"/>
      <c r="P79" s="152" t="str">
        <f t="shared" si="7"/>
        <v/>
      </c>
      <c r="Q79" s="152" t="str">
        <f t="shared" si="8"/>
        <v/>
      </c>
      <c r="R79" s="141" t="str">
        <f t="shared" si="9"/>
        <v/>
      </c>
      <c r="S79" s="155" t="b">
        <f t="shared" si="10"/>
        <v>0</v>
      </c>
      <c r="T79" s="156" t="str">
        <f t="shared" si="11"/>
        <v>FALSCH</v>
      </c>
      <c r="U79" s="156" t="str">
        <f t="shared" si="12"/>
        <v>FALSCH</v>
      </c>
      <c r="V79" s="156" t="str">
        <f t="shared" si="13"/>
        <v>FALSCH</v>
      </c>
      <c r="W79" s="208" t="b">
        <f>IF(N79&lt;&gt;"",IF(VLOOKUP(N79,Wbw_List,3)="e",IF(AND(#REF!="Ja",#REF!="Ja"),"both",IF(#REF!="Ja","figures",IF(#REF!="Ja","free"))),VLOOKUP(VLOOKUP(N79,Wbw_List,3),Disziplinen,3)))</f>
        <v>0</v>
      </c>
    </row>
    <row r="80" spans="1:23" s="71" customFormat="1" ht="14.1">
      <c r="A80" s="154">
        <v>74</v>
      </c>
      <c r="B80" s="129"/>
      <c r="C80" s="226"/>
      <c r="D80" s="128"/>
      <c r="E80" s="72"/>
      <c r="F80" s="73"/>
      <c r="G80" s="178"/>
      <c r="H80" s="180"/>
      <c r="I80" s="146"/>
      <c r="J80" s="74"/>
      <c r="K80" s="146"/>
      <c r="L80" s="227"/>
      <c r="M80" s="228"/>
      <c r="N80" s="75"/>
      <c r="O80" s="144"/>
      <c r="P80" s="152" t="str">
        <f t="shared" si="7"/>
        <v/>
      </c>
      <c r="Q80" s="152" t="str">
        <f t="shared" si="8"/>
        <v/>
      </c>
      <c r="R80" s="141" t="str">
        <f t="shared" si="9"/>
        <v/>
      </c>
      <c r="S80" s="155" t="b">
        <f t="shared" si="10"/>
        <v>0</v>
      </c>
      <c r="T80" s="156" t="str">
        <f t="shared" si="11"/>
        <v>FALSCH</v>
      </c>
      <c r="U80" s="156" t="str">
        <f t="shared" si="12"/>
        <v>FALSCH</v>
      </c>
      <c r="V80" s="156" t="str">
        <f t="shared" si="13"/>
        <v>FALSCH</v>
      </c>
      <c r="W80" s="208" t="b">
        <f>IF(N80&lt;&gt;"",IF(VLOOKUP(N80,Wbw_List,3)="e",IF(AND(#REF!="Ja",#REF!="Ja"),"both",IF(#REF!="Ja","figures",IF(#REF!="Ja","free"))),VLOOKUP(VLOOKUP(N80,Wbw_List,3),Disziplinen,3)))</f>
        <v>0</v>
      </c>
    </row>
    <row r="81" spans="1:23" s="71" customFormat="1" ht="14.1">
      <c r="A81" s="154">
        <v>75</v>
      </c>
      <c r="B81" s="129"/>
      <c r="C81" s="226"/>
      <c r="D81" s="128"/>
      <c r="E81" s="72"/>
      <c r="F81" s="73"/>
      <c r="G81" s="178"/>
      <c r="H81" s="180"/>
      <c r="I81" s="146"/>
      <c r="J81" s="74"/>
      <c r="K81" s="146"/>
      <c r="L81" s="227"/>
      <c r="M81" s="228"/>
      <c r="N81" s="75"/>
      <c r="O81" s="144"/>
      <c r="P81" s="152" t="str">
        <f t="shared" si="7"/>
        <v/>
      </c>
      <c r="Q81" s="152" t="str">
        <f t="shared" si="8"/>
        <v/>
      </c>
      <c r="R81" s="141" t="str">
        <f t="shared" si="9"/>
        <v/>
      </c>
      <c r="S81" s="155" t="b">
        <f t="shared" si="10"/>
        <v>0</v>
      </c>
      <c r="T81" s="156" t="str">
        <f t="shared" si="11"/>
        <v>FALSCH</v>
      </c>
      <c r="U81" s="156" t="str">
        <f t="shared" si="12"/>
        <v>FALSCH</v>
      </c>
      <c r="V81" s="156" t="str">
        <f t="shared" si="13"/>
        <v>FALSCH</v>
      </c>
      <c r="W81" s="208" t="b">
        <f>IF(N81&lt;&gt;"",IF(VLOOKUP(N81,Wbw_List,3)="e",IF(AND(#REF!="Ja",#REF!="Ja"),"both",IF(#REF!="Ja","figures",IF(#REF!="Ja","free"))),VLOOKUP(VLOOKUP(N81,Wbw_List,3),Disziplinen,3)))</f>
        <v>0</v>
      </c>
    </row>
    <row r="82" spans="1:23" s="71" customFormat="1" ht="14.1">
      <c r="A82" s="154">
        <v>76</v>
      </c>
      <c r="B82" s="129"/>
      <c r="C82" s="226"/>
      <c r="D82" s="128"/>
      <c r="E82" s="72"/>
      <c r="F82" s="73"/>
      <c r="G82" s="178"/>
      <c r="H82" s="180"/>
      <c r="I82" s="146"/>
      <c r="J82" s="74"/>
      <c r="K82" s="146"/>
      <c r="L82" s="227"/>
      <c r="M82" s="228"/>
      <c r="N82" s="75"/>
      <c r="O82" s="144"/>
      <c r="P82" s="152" t="str">
        <f t="shared" si="7"/>
        <v/>
      </c>
      <c r="Q82" s="152" t="str">
        <f t="shared" si="8"/>
        <v/>
      </c>
      <c r="R82" s="141" t="str">
        <f t="shared" si="9"/>
        <v/>
      </c>
      <c r="S82" s="155" t="b">
        <f t="shared" si="10"/>
        <v>0</v>
      </c>
      <c r="T82" s="156" t="str">
        <f t="shared" si="11"/>
        <v>FALSCH</v>
      </c>
      <c r="U82" s="156" t="str">
        <f t="shared" si="12"/>
        <v>FALSCH</v>
      </c>
      <c r="V82" s="156" t="str">
        <f t="shared" si="13"/>
        <v>FALSCH</v>
      </c>
      <c r="W82" s="208" t="b">
        <f>IF(N82&lt;&gt;"",IF(VLOOKUP(N82,Wbw_List,3)="e",IF(AND(#REF!="Ja",#REF!="Ja"),"both",IF(#REF!="Ja","figures",IF(#REF!="Ja","free"))),VLOOKUP(VLOOKUP(N82,Wbw_List,3),Disziplinen,3)))</f>
        <v>0</v>
      </c>
    </row>
    <row r="83" spans="1:23" s="71" customFormat="1" ht="14.1">
      <c r="A83" s="154">
        <v>77</v>
      </c>
      <c r="B83" s="129"/>
      <c r="C83" s="226"/>
      <c r="D83" s="128"/>
      <c r="E83" s="72"/>
      <c r="F83" s="73"/>
      <c r="G83" s="178"/>
      <c r="H83" s="180"/>
      <c r="I83" s="146"/>
      <c r="J83" s="74"/>
      <c r="K83" s="146"/>
      <c r="L83" s="227"/>
      <c r="M83" s="228"/>
      <c r="N83" s="75"/>
      <c r="O83" s="144"/>
      <c r="P83" s="152" t="str">
        <f t="shared" si="7"/>
        <v/>
      </c>
      <c r="Q83" s="152" t="str">
        <f t="shared" si="8"/>
        <v/>
      </c>
      <c r="R83" s="141" t="str">
        <f t="shared" si="9"/>
        <v/>
      </c>
      <c r="S83" s="155" t="b">
        <f t="shared" si="10"/>
        <v>0</v>
      </c>
      <c r="T83" s="156" t="str">
        <f t="shared" si="11"/>
        <v>FALSCH</v>
      </c>
      <c r="U83" s="156" t="str">
        <f t="shared" si="12"/>
        <v>FALSCH</v>
      </c>
      <c r="V83" s="156" t="str">
        <f t="shared" si="13"/>
        <v>FALSCH</v>
      </c>
      <c r="W83" s="208" t="b">
        <f>IF(N83&lt;&gt;"",IF(VLOOKUP(N83,Wbw_List,3)="e",IF(AND(#REF!="Ja",#REF!="Ja"),"both",IF(#REF!="Ja","figures",IF(#REF!="Ja","free"))),VLOOKUP(VLOOKUP(N83,Wbw_List,3),Disziplinen,3)))</f>
        <v>0</v>
      </c>
    </row>
    <row r="84" spans="1:23" s="71" customFormat="1" ht="14.1">
      <c r="A84" s="154">
        <v>78</v>
      </c>
      <c r="B84" s="129"/>
      <c r="C84" s="226"/>
      <c r="D84" s="128"/>
      <c r="E84" s="72"/>
      <c r="F84" s="73"/>
      <c r="G84" s="178"/>
      <c r="H84" s="180"/>
      <c r="I84" s="146"/>
      <c r="J84" s="74"/>
      <c r="K84" s="146"/>
      <c r="L84" s="227"/>
      <c r="M84" s="228"/>
      <c r="N84" s="75"/>
      <c r="O84" s="144"/>
      <c r="P84" s="152" t="str">
        <f t="shared" si="7"/>
        <v/>
      </c>
      <c r="Q84" s="152" t="str">
        <f t="shared" si="8"/>
        <v/>
      </c>
      <c r="R84" s="141" t="str">
        <f t="shared" si="9"/>
        <v/>
      </c>
      <c r="S84" s="155" t="b">
        <f t="shared" si="10"/>
        <v>0</v>
      </c>
      <c r="T84" s="156" t="str">
        <f t="shared" si="11"/>
        <v>FALSCH</v>
      </c>
      <c r="U84" s="156" t="str">
        <f t="shared" si="12"/>
        <v>FALSCH</v>
      </c>
      <c r="V84" s="156" t="str">
        <f t="shared" si="13"/>
        <v>FALSCH</v>
      </c>
      <c r="W84" s="208" t="b">
        <f>IF(N84&lt;&gt;"",IF(VLOOKUP(N84,Wbw_List,3)="e",IF(AND(#REF!="Ja",#REF!="Ja"),"both",IF(#REF!="Ja","figures",IF(#REF!="Ja","free"))),VLOOKUP(VLOOKUP(N84,Wbw_List,3),Disziplinen,3)))</f>
        <v>0</v>
      </c>
    </row>
    <row r="85" spans="1:23" s="71" customFormat="1" ht="14.1">
      <c r="A85" s="154">
        <v>79</v>
      </c>
      <c r="B85" s="129"/>
      <c r="C85" s="226"/>
      <c r="D85" s="128"/>
      <c r="E85" s="72"/>
      <c r="F85" s="73"/>
      <c r="G85" s="178"/>
      <c r="H85" s="180"/>
      <c r="I85" s="146"/>
      <c r="J85" s="74"/>
      <c r="K85" s="146"/>
      <c r="L85" s="227"/>
      <c r="M85" s="228"/>
      <c r="N85" s="75"/>
      <c r="O85" s="144"/>
      <c r="P85" s="152" t="str">
        <f t="shared" si="7"/>
        <v/>
      </c>
      <c r="Q85" s="152" t="str">
        <f t="shared" si="8"/>
        <v/>
      </c>
      <c r="R85" s="141" t="str">
        <f t="shared" si="9"/>
        <v/>
      </c>
      <c r="S85" s="155" t="b">
        <f t="shared" si="10"/>
        <v>0</v>
      </c>
      <c r="T85" s="156" t="str">
        <f t="shared" si="11"/>
        <v>FALSCH</v>
      </c>
      <c r="U85" s="156" t="str">
        <f t="shared" si="12"/>
        <v>FALSCH</v>
      </c>
      <c r="V85" s="156" t="str">
        <f t="shared" si="13"/>
        <v>FALSCH</v>
      </c>
      <c r="W85" s="208" t="b">
        <f>IF(N85&lt;&gt;"",IF(VLOOKUP(N85,Wbw_List,3)="e",IF(AND(#REF!="Ja",#REF!="Ja"),"both",IF(#REF!="Ja","figures",IF(#REF!="Ja","free"))),VLOOKUP(VLOOKUP(N85,Wbw_List,3),Disziplinen,3)))</f>
        <v>0</v>
      </c>
    </row>
    <row r="86" spans="1:23" s="71" customFormat="1" ht="14.1">
      <c r="A86" s="154">
        <v>80</v>
      </c>
      <c r="B86" s="129"/>
      <c r="C86" s="226"/>
      <c r="D86" s="128"/>
      <c r="E86" s="72"/>
      <c r="F86" s="73"/>
      <c r="G86" s="178"/>
      <c r="H86" s="180"/>
      <c r="I86" s="146"/>
      <c r="J86" s="74"/>
      <c r="K86" s="146"/>
      <c r="L86" s="227"/>
      <c r="M86" s="228"/>
      <c r="N86" s="75"/>
      <c r="O86" s="144"/>
      <c r="P86" s="152" t="str">
        <f t="shared" si="7"/>
        <v/>
      </c>
      <c r="Q86" s="152" t="str">
        <f t="shared" si="8"/>
        <v/>
      </c>
      <c r="R86" s="141" t="str">
        <f t="shared" si="9"/>
        <v/>
      </c>
      <c r="S86" s="155" t="b">
        <f t="shared" si="10"/>
        <v>0</v>
      </c>
      <c r="T86" s="156" t="str">
        <f t="shared" si="11"/>
        <v>FALSCH</v>
      </c>
      <c r="U86" s="156" t="str">
        <f t="shared" si="12"/>
        <v>FALSCH</v>
      </c>
      <c r="V86" s="156" t="str">
        <f t="shared" si="13"/>
        <v>FALSCH</v>
      </c>
      <c r="W86" s="208" t="b">
        <f>IF(N86&lt;&gt;"",IF(VLOOKUP(N86,Wbw_List,3)="e",IF(AND(#REF!="Ja",#REF!="Ja"),"both",IF(#REF!="Ja","figures",IF(#REF!="Ja","free"))),VLOOKUP(VLOOKUP(N86,Wbw_List,3),Disziplinen,3)))</f>
        <v>0</v>
      </c>
    </row>
    <row r="87" spans="1:23" s="71" customFormat="1" ht="14.1">
      <c r="A87" s="154">
        <v>81</v>
      </c>
      <c r="B87" s="129"/>
      <c r="C87" s="226"/>
      <c r="D87" s="128"/>
      <c r="E87" s="72"/>
      <c r="F87" s="73"/>
      <c r="G87" s="178"/>
      <c r="H87" s="180"/>
      <c r="I87" s="146"/>
      <c r="J87" s="74"/>
      <c r="K87" s="146"/>
      <c r="L87" s="227"/>
      <c r="M87" s="228"/>
      <c r="N87" s="75"/>
      <c r="O87" s="144"/>
      <c r="P87" s="152" t="str">
        <f t="shared" si="7"/>
        <v/>
      </c>
      <c r="Q87" s="152" t="str">
        <f t="shared" si="8"/>
        <v/>
      </c>
      <c r="R87" s="141" t="str">
        <f t="shared" si="9"/>
        <v/>
      </c>
      <c r="S87" s="155" t="b">
        <f t="shared" si="10"/>
        <v>0</v>
      </c>
      <c r="T87" s="156" t="str">
        <f t="shared" si="11"/>
        <v>FALSCH</v>
      </c>
      <c r="U87" s="156" t="str">
        <f t="shared" si="12"/>
        <v>FALSCH</v>
      </c>
      <c r="V87" s="156" t="str">
        <f t="shared" si="13"/>
        <v>FALSCH</v>
      </c>
      <c r="W87" s="208" t="b">
        <f>IF(N87&lt;&gt;"",IF(VLOOKUP(N87,Wbw_List,3)="e",IF(AND(#REF!="Ja",#REF!="Ja"),"both",IF(#REF!="Ja","figures",IF(#REF!="Ja","free"))),VLOOKUP(VLOOKUP(N87,Wbw_List,3),Disziplinen,3)))</f>
        <v>0</v>
      </c>
    </row>
    <row r="88" spans="1:23" s="71" customFormat="1" ht="14.1">
      <c r="A88" s="154">
        <v>82</v>
      </c>
      <c r="B88" s="129"/>
      <c r="C88" s="226"/>
      <c r="D88" s="128"/>
      <c r="E88" s="72"/>
      <c r="F88" s="73"/>
      <c r="G88" s="178"/>
      <c r="H88" s="180"/>
      <c r="I88" s="146"/>
      <c r="J88" s="74"/>
      <c r="K88" s="146"/>
      <c r="L88" s="227"/>
      <c r="M88" s="228"/>
      <c r="N88" s="75"/>
      <c r="O88" s="144"/>
      <c r="P88" s="152" t="str">
        <f t="shared" si="7"/>
        <v/>
      </c>
      <c r="Q88" s="152" t="str">
        <f t="shared" si="8"/>
        <v/>
      </c>
      <c r="R88" s="141" t="str">
        <f t="shared" si="9"/>
        <v/>
      </c>
      <c r="S88" s="155" t="b">
        <f t="shared" si="10"/>
        <v>0</v>
      </c>
      <c r="T88" s="156" t="str">
        <f t="shared" si="11"/>
        <v>FALSCH</v>
      </c>
      <c r="U88" s="156" t="str">
        <f t="shared" si="12"/>
        <v>FALSCH</v>
      </c>
      <c r="V88" s="156" t="str">
        <f t="shared" si="13"/>
        <v>FALSCH</v>
      </c>
      <c r="W88" s="208" t="b">
        <f>IF(N88&lt;&gt;"",IF(VLOOKUP(N88,Wbw_List,3)="e",IF(AND(#REF!="Ja",#REF!="Ja"),"both",IF(#REF!="Ja","figures",IF(#REF!="Ja","free"))),VLOOKUP(VLOOKUP(N88,Wbw_List,3),Disziplinen,3)))</f>
        <v>0</v>
      </c>
    </row>
    <row r="89" spans="1:23" s="71" customFormat="1" ht="14.1">
      <c r="A89" s="154">
        <v>83</v>
      </c>
      <c r="B89" s="129"/>
      <c r="C89" s="226"/>
      <c r="D89" s="128"/>
      <c r="E89" s="72"/>
      <c r="F89" s="73"/>
      <c r="G89" s="178"/>
      <c r="H89" s="180"/>
      <c r="I89" s="146"/>
      <c r="J89" s="74"/>
      <c r="K89" s="146"/>
      <c r="L89" s="227"/>
      <c r="M89" s="228"/>
      <c r="N89" s="75"/>
      <c r="O89" s="144"/>
      <c r="P89" s="152" t="str">
        <f t="shared" si="7"/>
        <v/>
      </c>
      <c r="Q89" s="152" t="str">
        <f t="shared" si="8"/>
        <v/>
      </c>
      <c r="R89" s="141" t="str">
        <f t="shared" si="9"/>
        <v/>
      </c>
      <c r="S89" s="155" t="b">
        <f t="shared" si="10"/>
        <v>0</v>
      </c>
      <c r="T89" s="156" t="str">
        <f t="shared" si="11"/>
        <v>FALSCH</v>
      </c>
      <c r="U89" s="156" t="str">
        <f t="shared" si="12"/>
        <v>FALSCH</v>
      </c>
      <c r="V89" s="156" t="str">
        <f t="shared" si="13"/>
        <v>FALSCH</v>
      </c>
      <c r="W89" s="208" t="b">
        <f>IF(N89&lt;&gt;"",IF(VLOOKUP(N89,Wbw_List,3)="e",IF(AND(#REF!="Ja",#REF!="Ja"),"both",IF(#REF!="Ja","figures",IF(#REF!="Ja","free"))),VLOOKUP(VLOOKUP(N89,Wbw_List,3),Disziplinen,3)))</f>
        <v>0</v>
      </c>
    </row>
    <row r="90" spans="1:23" s="71" customFormat="1" ht="14.1">
      <c r="A90" s="154">
        <v>84</v>
      </c>
      <c r="B90" s="129"/>
      <c r="C90" s="226"/>
      <c r="D90" s="128"/>
      <c r="E90" s="72"/>
      <c r="F90" s="73"/>
      <c r="G90" s="178"/>
      <c r="H90" s="180"/>
      <c r="I90" s="146"/>
      <c r="J90" s="74"/>
      <c r="K90" s="146"/>
      <c r="L90" s="227"/>
      <c r="M90" s="228"/>
      <c r="N90" s="75"/>
      <c r="O90" s="144"/>
      <c r="P90" s="152" t="str">
        <f t="shared" si="7"/>
        <v/>
      </c>
      <c r="Q90" s="152" t="str">
        <f t="shared" si="8"/>
        <v/>
      </c>
      <c r="R90" s="141" t="str">
        <f t="shared" si="9"/>
        <v/>
      </c>
      <c r="S90" s="155" t="b">
        <f t="shared" si="10"/>
        <v>0</v>
      </c>
      <c r="T90" s="156" t="str">
        <f t="shared" si="11"/>
        <v>FALSCH</v>
      </c>
      <c r="U90" s="156" t="str">
        <f t="shared" si="12"/>
        <v>FALSCH</v>
      </c>
      <c r="V90" s="156" t="str">
        <f t="shared" si="13"/>
        <v>FALSCH</v>
      </c>
      <c r="W90" s="208" t="b">
        <f>IF(N90&lt;&gt;"",IF(VLOOKUP(N90,Wbw_List,3)="e",IF(AND(#REF!="Ja",#REF!="Ja"),"both",IF(#REF!="Ja","figures",IF(#REF!="Ja","free"))),VLOOKUP(VLOOKUP(N90,Wbw_List,3),Disziplinen,3)))</f>
        <v>0</v>
      </c>
    </row>
    <row r="91" spans="1:23" s="71" customFormat="1" ht="14.1">
      <c r="A91" s="154">
        <v>85</v>
      </c>
      <c r="B91" s="129"/>
      <c r="C91" s="226"/>
      <c r="D91" s="128"/>
      <c r="E91" s="72"/>
      <c r="F91" s="73"/>
      <c r="G91" s="178"/>
      <c r="H91" s="180"/>
      <c r="I91" s="146"/>
      <c r="J91" s="74"/>
      <c r="K91" s="146"/>
      <c r="L91" s="227"/>
      <c r="M91" s="228"/>
      <c r="N91" s="75"/>
      <c r="O91" s="144"/>
      <c r="P91" s="152" t="str">
        <f t="shared" si="7"/>
        <v/>
      </c>
      <c r="Q91" s="152" t="str">
        <f t="shared" si="8"/>
        <v/>
      </c>
      <c r="R91" s="141" t="str">
        <f t="shared" si="9"/>
        <v/>
      </c>
      <c r="S91" s="155" t="b">
        <f t="shared" si="10"/>
        <v>0</v>
      </c>
      <c r="T91" s="156" t="str">
        <f t="shared" si="11"/>
        <v>FALSCH</v>
      </c>
      <c r="U91" s="156" t="str">
        <f t="shared" si="12"/>
        <v>FALSCH</v>
      </c>
      <c r="V91" s="156" t="str">
        <f t="shared" si="13"/>
        <v>FALSCH</v>
      </c>
      <c r="W91" s="208" t="b">
        <f>IF(N91&lt;&gt;"",IF(VLOOKUP(N91,Wbw_List,3)="e",IF(AND(#REF!="Ja",#REF!="Ja"),"both",IF(#REF!="Ja","figures",IF(#REF!="Ja","free"))),VLOOKUP(VLOOKUP(N91,Wbw_List,3),Disziplinen,3)))</f>
        <v>0</v>
      </c>
    </row>
    <row r="92" spans="1:23" s="71" customFormat="1" ht="14.1">
      <c r="A92" s="154">
        <v>86</v>
      </c>
      <c r="B92" s="129"/>
      <c r="C92" s="226"/>
      <c r="D92" s="128"/>
      <c r="E92" s="72"/>
      <c r="F92" s="73"/>
      <c r="G92" s="178"/>
      <c r="H92" s="180"/>
      <c r="I92" s="146"/>
      <c r="J92" s="74"/>
      <c r="K92" s="146"/>
      <c r="L92" s="227"/>
      <c r="M92" s="228"/>
      <c r="N92" s="75"/>
      <c r="O92" s="144"/>
      <c r="P92" s="152" t="str">
        <f t="shared" si="7"/>
        <v/>
      </c>
      <c r="Q92" s="152" t="str">
        <f t="shared" si="8"/>
        <v/>
      </c>
      <c r="R92" s="141" t="str">
        <f t="shared" si="9"/>
        <v/>
      </c>
      <c r="S92" s="155" t="b">
        <f t="shared" si="10"/>
        <v>0</v>
      </c>
      <c r="T92" s="156" t="str">
        <f t="shared" si="11"/>
        <v>FALSCH</v>
      </c>
      <c r="U92" s="156" t="str">
        <f t="shared" si="12"/>
        <v>FALSCH</v>
      </c>
      <c r="V92" s="156" t="str">
        <f t="shared" si="13"/>
        <v>FALSCH</v>
      </c>
      <c r="W92" s="208" t="b">
        <f>IF(N92&lt;&gt;"",IF(VLOOKUP(N92,Wbw_List,3)="e",IF(AND(#REF!="Ja",#REF!="Ja"),"both",IF(#REF!="Ja","figures",IF(#REF!="Ja","free"))),VLOOKUP(VLOOKUP(N92,Wbw_List,3),Disziplinen,3)))</f>
        <v>0</v>
      </c>
    </row>
    <row r="93" spans="1:23" s="71" customFormat="1" ht="14.1">
      <c r="A93" s="154">
        <v>87</v>
      </c>
      <c r="B93" s="129"/>
      <c r="C93" s="226"/>
      <c r="D93" s="128"/>
      <c r="E93" s="72"/>
      <c r="F93" s="73"/>
      <c r="G93" s="178"/>
      <c r="H93" s="180"/>
      <c r="I93" s="146"/>
      <c r="J93" s="74"/>
      <c r="K93" s="146"/>
      <c r="L93" s="227"/>
      <c r="M93" s="228"/>
      <c r="N93" s="75"/>
      <c r="O93" s="144"/>
      <c r="P93" s="152" t="str">
        <f t="shared" si="7"/>
        <v/>
      </c>
      <c r="Q93" s="152" t="str">
        <f t="shared" si="8"/>
        <v/>
      </c>
      <c r="R93" s="141" t="str">
        <f t="shared" si="9"/>
        <v/>
      </c>
      <c r="S93" s="155" t="b">
        <f t="shared" si="10"/>
        <v>0</v>
      </c>
      <c r="T93" s="156" t="str">
        <f t="shared" si="11"/>
        <v>FALSCH</v>
      </c>
      <c r="U93" s="156" t="str">
        <f t="shared" si="12"/>
        <v>FALSCH</v>
      </c>
      <c r="V93" s="156" t="str">
        <f t="shared" si="13"/>
        <v>FALSCH</v>
      </c>
      <c r="W93" s="208" t="b">
        <f>IF(N93&lt;&gt;"",IF(VLOOKUP(N93,Wbw_List,3)="e",IF(AND(#REF!="Ja",#REF!="Ja"),"both",IF(#REF!="Ja","figures",IF(#REF!="Ja","free"))),VLOOKUP(VLOOKUP(N93,Wbw_List,3),Disziplinen,3)))</f>
        <v>0</v>
      </c>
    </row>
    <row r="94" spans="1:23" s="71" customFormat="1" ht="14.1">
      <c r="A94" s="154">
        <v>88</v>
      </c>
      <c r="B94" s="129"/>
      <c r="C94" s="226"/>
      <c r="D94" s="128"/>
      <c r="E94" s="72"/>
      <c r="F94" s="73"/>
      <c r="G94" s="178"/>
      <c r="H94" s="180"/>
      <c r="I94" s="146"/>
      <c r="J94" s="74"/>
      <c r="K94" s="146"/>
      <c r="L94" s="227"/>
      <c r="M94" s="228"/>
      <c r="N94" s="196"/>
      <c r="O94" s="197"/>
      <c r="P94" s="152" t="str">
        <f t="shared" si="7"/>
        <v/>
      </c>
      <c r="Q94" s="152" t="str">
        <f t="shared" si="8"/>
        <v/>
      </c>
      <c r="R94" s="141" t="str">
        <f t="shared" si="9"/>
        <v/>
      </c>
      <c r="S94" s="155" t="b">
        <f t="shared" si="10"/>
        <v>0</v>
      </c>
      <c r="T94" s="156" t="str">
        <f t="shared" si="11"/>
        <v>FALSCH</v>
      </c>
      <c r="U94" s="156" t="str">
        <f t="shared" si="12"/>
        <v>FALSCH</v>
      </c>
      <c r="V94" s="156" t="str">
        <f t="shared" si="13"/>
        <v>FALSCH</v>
      </c>
      <c r="W94" s="208" t="b">
        <f>IF(N94&lt;&gt;"",IF(VLOOKUP(N94,Wbw_List,3)="e",IF(AND(#REF!="Ja",#REF!="Ja"),"both",IF(#REF!="Ja","figures",IF(#REF!="Ja","free"))),VLOOKUP(VLOOKUP(N94,Wbw_List,3),Disziplinen,3)))</f>
        <v>0</v>
      </c>
    </row>
    <row r="95" spans="1:23" s="71" customFormat="1" ht="14.1">
      <c r="A95" s="154">
        <v>89</v>
      </c>
      <c r="B95" s="129"/>
      <c r="C95" s="226"/>
      <c r="D95" s="128"/>
      <c r="E95" s="72"/>
      <c r="F95" s="73"/>
      <c r="G95" s="178"/>
      <c r="H95" s="180"/>
      <c r="I95" s="146"/>
      <c r="J95" s="74"/>
      <c r="K95" s="146"/>
      <c r="L95" s="227"/>
      <c r="M95" s="228"/>
      <c r="N95" s="196"/>
      <c r="O95" s="144"/>
      <c r="P95" s="152" t="str">
        <f t="shared" si="7"/>
        <v/>
      </c>
      <c r="Q95" s="152" t="str">
        <f t="shared" si="8"/>
        <v/>
      </c>
      <c r="R95" s="141" t="str">
        <f t="shared" si="9"/>
        <v/>
      </c>
      <c r="S95" s="155" t="b">
        <f t="shared" si="10"/>
        <v>0</v>
      </c>
      <c r="T95" s="156" t="str">
        <f t="shared" si="11"/>
        <v>FALSCH</v>
      </c>
      <c r="U95" s="156" t="str">
        <f t="shared" si="12"/>
        <v>FALSCH</v>
      </c>
      <c r="V95" s="156" t="str">
        <f t="shared" si="13"/>
        <v>FALSCH</v>
      </c>
      <c r="W95" s="208" t="b">
        <f>IF(N95&lt;&gt;"",IF(VLOOKUP(N95,Wbw_List,3)="e",IF(AND(#REF!="Ja",#REF!="Ja"),"both",IF(#REF!="Ja","figures",IF(#REF!="Ja","free"))),VLOOKUP(VLOOKUP(N95,Wbw_List,3),Disziplinen,3)))</f>
        <v>0</v>
      </c>
    </row>
    <row r="96" spans="1:23" s="71" customFormat="1" ht="14.1">
      <c r="A96" s="154">
        <v>90</v>
      </c>
      <c r="B96" s="129"/>
      <c r="C96" s="226"/>
      <c r="D96" s="128"/>
      <c r="E96" s="72"/>
      <c r="F96" s="73"/>
      <c r="G96" s="178"/>
      <c r="H96" s="180"/>
      <c r="I96" s="146"/>
      <c r="J96" s="74"/>
      <c r="K96" s="146"/>
      <c r="L96" s="227"/>
      <c r="M96" s="228"/>
      <c r="N96" s="196"/>
      <c r="O96" s="144"/>
      <c r="P96" s="152" t="str">
        <f t="shared" si="7"/>
        <v/>
      </c>
      <c r="Q96" s="152" t="str">
        <f t="shared" si="8"/>
        <v/>
      </c>
      <c r="R96" s="141" t="str">
        <f t="shared" si="9"/>
        <v/>
      </c>
      <c r="S96" s="155" t="b">
        <f t="shared" si="10"/>
        <v>0</v>
      </c>
      <c r="T96" s="156" t="str">
        <f t="shared" si="11"/>
        <v>FALSCH</v>
      </c>
      <c r="U96" s="156" t="str">
        <f t="shared" si="12"/>
        <v>FALSCH</v>
      </c>
      <c r="V96" s="156" t="str">
        <f t="shared" si="13"/>
        <v>FALSCH</v>
      </c>
      <c r="W96" s="208" t="b">
        <f>IF(N96&lt;&gt;"",IF(VLOOKUP(N96,Wbw_List,3)="e",IF(AND(#REF!="Ja",#REF!="Ja"),"both",IF(#REF!="Ja","figures",IF(#REF!="Ja","free"))),VLOOKUP(VLOOKUP(N96,Wbw_List,3),Disziplinen,3)))</f>
        <v>0</v>
      </c>
    </row>
    <row r="97" spans="1:23" s="71" customFormat="1" ht="14.1">
      <c r="A97" s="154">
        <v>91</v>
      </c>
      <c r="B97" s="129"/>
      <c r="C97" s="226"/>
      <c r="D97" s="128"/>
      <c r="E97" s="72"/>
      <c r="F97" s="73"/>
      <c r="G97" s="178"/>
      <c r="H97" s="180"/>
      <c r="I97" s="146"/>
      <c r="J97" s="74"/>
      <c r="K97" s="146"/>
      <c r="L97" s="227"/>
      <c r="M97" s="228"/>
      <c r="N97" s="196"/>
      <c r="O97" s="144"/>
      <c r="P97" s="152" t="str">
        <f t="shared" si="7"/>
        <v/>
      </c>
      <c r="Q97" s="152" t="str">
        <f t="shared" si="8"/>
        <v/>
      </c>
      <c r="R97" s="141" t="str">
        <f t="shared" si="9"/>
        <v/>
      </c>
      <c r="S97" s="155" t="b">
        <f t="shared" si="10"/>
        <v>0</v>
      </c>
      <c r="T97" s="156" t="str">
        <f t="shared" si="11"/>
        <v>FALSCH</v>
      </c>
      <c r="U97" s="156" t="str">
        <f t="shared" si="12"/>
        <v>FALSCH</v>
      </c>
      <c r="V97" s="156" t="str">
        <f t="shared" si="13"/>
        <v>FALSCH</v>
      </c>
      <c r="W97" s="208" t="b">
        <f>IF(N97&lt;&gt;"",IF(VLOOKUP(N97,Wbw_List,3)="e",IF(AND(#REF!="Ja",#REF!="Ja"),"both",IF(#REF!="Ja","figures",IF(#REF!="Ja","free"))),VLOOKUP(VLOOKUP(N97,Wbw_List,3),Disziplinen,3)))</f>
        <v>0</v>
      </c>
    </row>
    <row r="98" spans="1:23" s="71" customFormat="1" ht="14.1">
      <c r="A98" s="154">
        <v>92</v>
      </c>
      <c r="B98" s="129"/>
      <c r="C98" s="226"/>
      <c r="D98" s="128"/>
      <c r="E98" s="72"/>
      <c r="F98" s="73"/>
      <c r="G98" s="178"/>
      <c r="H98" s="180"/>
      <c r="I98" s="146"/>
      <c r="J98" s="74"/>
      <c r="K98" s="146"/>
      <c r="L98" s="227"/>
      <c r="M98" s="228"/>
      <c r="N98" s="196"/>
      <c r="O98" s="144"/>
      <c r="P98" s="152" t="str">
        <f t="shared" si="7"/>
        <v/>
      </c>
      <c r="Q98" s="152" t="str">
        <f t="shared" si="8"/>
        <v/>
      </c>
      <c r="R98" s="141" t="str">
        <f t="shared" si="9"/>
        <v/>
      </c>
      <c r="S98" s="155" t="b">
        <f t="shared" si="10"/>
        <v>0</v>
      </c>
      <c r="T98" s="156" t="str">
        <f t="shared" si="11"/>
        <v>FALSCH</v>
      </c>
      <c r="U98" s="156" t="str">
        <f t="shared" si="12"/>
        <v>FALSCH</v>
      </c>
      <c r="V98" s="156" t="str">
        <f t="shared" si="13"/>
        <v>FALSCH</v>
      </c>
      <c r="W98" s="208" t="b">
        <f>IF(N98&lt;&gt;"",IF(VLOOKUP(N98,Wbw_List,3)="e",IF(AND(#REF!="Ja",#REF!="Ja"),"both",IF(#REF!="Ja","figures",IF(#REF!="Ja","free"))),VLOOKUP(VLOOKUP(N98,Wbw_List,3),Disziplinen,3)))</f>
        <v>0</v>
      </c>
    </row>
    <row r="99" spans="1:23" s="71" customFormat="1" ht="14.1">
      <c r="A99" s="154">
        <v>93</v>
      </c>
      <c r="B99" s="129"/>
      <c r="C99" s="226"/>
      <c r="D99" s="128"/>
      <c r="E99" s="72"/>
      <c r="F99" s="73"/>
      <c r="G99" s="178"/>
      <c r="H99" s="180"/>
      <c r="I99" s="146"/>
      <c r="J99" s="74"/>
      <c r="K99" s="146"/>
      <c r="L99" s="227"/>
      <c r="M99" s="228"/>
      <c r="N99" s="196"/>
      <c r="O99" s="144"/>
      <c r="P99" s="152" t="str">
        <f t="shared" si="7"/>
        <v/>
      </c>
      <c r="Q99" s="152" t="str">
        <f t="shared" si="8"/>
        <v/>
      </c>
      <c r="R99" s="141" t="str">
        <f t="shared" si="9"/>
        <v/>
      </c>
      <c r="S99" s="155" t="b">
        <f t="shared" si="10"/>
        <v>0</v>
      </c>
      <c r="T99" s="156" t="str">
        <f t="shared" si="11"/>
        <v>FALSCH</v>
      </c>
      <c r="U99" s="156" t="str">
        <f t="shared" si="12"/>
        <v>FALSCH</v>
      </c>
      <c r="V99" s="156" t="str">
        <f t="shared" si="13"/>
        <v>FALSCH</v>
      </c>
      <c r="W99" s="208" t="b">
        <f>IF(N99&lt;&gt;"",IF(VLOOKUP(N99,Wbw_List,3)="e",IF(AND(#REF!="Ja",#REF!="Ja"),"both",IF(#REF!="Ja","figures",IF(#REF!="Ja","free"))),VLOOKUP(VLOOKUP(N99,Wbw_List,3),Disziplinen,3)))</f>
        <v>0</v>
      </c>
    </row>
    <row r="100" spans="1:23" s="71" customFormat="1" ht="14.1">
      <c r="A100" s="154">
        <v>94</v>
      </c>
      <c r="B100" s="129"/>
      <c r="C100" s="226"/>
      <c r="D100" s="128"/>
      <c r="E100" s="72"/>
      <c r="F100" s="73"/>
      <c r="G100" s="178"/>
      <c r="H100" s="180"/>
      <c r="I100" s="146"/>
      <c r="J100" s="74"/>
      <c r="K100" s="146"/>
      <c r="L100" s="227"/>
      <c r="M100" s="228"/>
      <c r="N100" s="196"/>
      <c r="O100" s="144"/>
      <c r="P100" s="152" t="str">
        <f t="shared" si="7"/>
        <v/>
      </c>
      <c r="Q100" s="152" t="str">
        <f t="shared" si="8"/>
        <v/>
      </c>
      <c r="R100" s="141" t="str">
        <f t="shared" si="9"/>
        <v/>
      </c>
      <c r="S100" s="155" t="b">
        <f t="shared" si="10"/>
        <v>0</v>
      </c>
      <c r="T100" s="156" t="str">
        <f t="shared" si="11"/>
        <v>FALSCH</v>
      </c>
      <c r="U100" s="156" t="str">
        <f t="shared" si="12"/>
        <v>FALSCH</v>
      </c>
      <c r="V100" s="156" t="str">
        <f t="shared" si="13"/>
        <v>FALSCH</v>
      </c>
      <c r="W100" s="208" t="b">
        <f>IF(N100&lt;&gt;"",IF(VLOOKUP(N100,Wbw_List,3)="e",IF(AND(#REF!="Ja",#REF!="Ja"),"both",IF(#REF!="Ja","figures",IF(#REF!="Ja","free"))),VLOOKUP(VLOOKUP(N100,Wbw_List,3),Disziplinen,3)))</f>
        <v>0</v>
      </c>
    </row>
    <row r="101" spans="1:23" s="71" customFormat="1" ht="14.1">
      <c r="A101" s="154">
        <v>95</v>
      </c>
      <c r="B101" s="129"/>
      <c r="C101" s="226"/>
      <c r="D101" s="128"/>
      <c r="E101" s="72"/>
      <c r="F101" s="73"/>
      <c r="G101" s="178"/>
      <c r="H101" s="180"/>
      <c r="I101" s="146"/>
      <c r="J101" s="74"/>
      <c r="K101" s="146"/>
      <c r="L101" s="227"/>
      <c r="M101" s="228"/>
      <c r="N101" s="196"/>
      <c r="O101" s="144"/>
      <c r="P101" s="152" t="str">
        <f t="shared" si="7"/>
        <v/>
      </c>
      <c r="Q101" s="152" t="str">
        <f t="shared" si="8"/>
        <v/>
      </c>
      <c r="R101" s="141" t="str">
        <f t="shared" si="9"/>
        <v/>
      </c>
      <c r="S101" s="155" t="b">
        <f t="shared" si="10"/>
        <v>0</v>
      </c>
      <c r="T101" s="156" t="str">
        <f t="shared" si="11"/>
        <v>FALSCH</v>
      </c>
      <c r="U101" s="156" t="str">
        <f t="shared" si="12"/>
        <v>FALSCH</v>
      </c>
      <c r="V101" s="156" t="str">
        <f t="shared" si="13"/>
        <v>FALSCH</v>
      </c>
      <c r="W101" s="208" t="b">
        <f>IF(N101&lt;&gt;"",IF(VLOOKUP(N101,Wbw_List,3)="e",IF(AND(#REF!="Ja",#REF!="Ja"),"both",IF(#REF!="Ja","figures",IF(#REF!="Ja","free"))),VLOOKUP(VLOOKUP(N101,Wbw_List,3),Disziplinen,3)))</f>
        <v>0</v>
      </c>
    </row>
    <row r="102" spans="1:23" s="71" customFormat="1" ht="14.1">
      <c r="A102" s="154">
        <v>96</v>
      </c>
      <c r="B102" s="129"/>
      <c r="C102" s="226"/>
      <c r="D102" s="128"/>
      <c r="E102" s="72"/>
      <c r="F102" s="73"/>
      <c r="G102" s="178"/>
      <c r="H102" s="180"/>
      <c r="I102" s="146"/>
      <c r="J102" s="74"/>
      <c r="K102" s="146"/>
      <c r="L102" s="227"/>
      <c r="M102" s="228"/>
      <c r="N102" s="196"/>
      <c r="O102" s="144"/>
      <c r="P102" s="152" t="str">
        <f t="shared" si="7"/>
        <v/>
      </c>
      <c r="Q102" s="152" t="str">
        <f t="shared" si="8"/>
        <v/>
      </c>
      <c r="R102" s="141" t="str">
        <f t="shared" si="9"/>
        <v/>
      </c>
      <c r="S102" s="155" t="b">
        <f t="shared" si="10"/>
        <v>0</v>
      </c>
      <c r="T102" s="156" t="str">
        <f t="shared" si="11"/>
        <v>FALSCH</v>
      </c>
      <c r="U102" s="156" t="str">
        <f t="shared" si="12"/>
        <v>FALSCH</v>
      </c>
      <c r="V102" s="156" t="str">
        <f t="shared" si="13"/>
        <v>FALSCH</v>
      </c>
      <c r="W102" s="208" t="b">
        <f>IF(N102&lt;&gt;"",IF(VLOOKUP(N102,Wbw_List,3)="e",IF(AND(#REF!="Ja",#REF!="Ja"),"both",IF(#REF!="Ja","figures",IF(#REF!="Ja","free"))),VLOOKUP(VLOOKUP(N102,Wbw_List,3),Disziplinen,3)))</f>
        <v>0</v>
      </c>
    </row>
    <row r="103" spans="1:23" s="71" customFormat="1" ht="14.1">
      <c r="A103" s="154">
        <v>97</v>
      </c>
      <c r="B103" s="129"/>
      <c r="C103" s="226"/>
      <c r="D103" s="128"/>
      <c r="E103" s="72"/>
      <c r="F103" s="73"/>
      <c r="G103" s="178"/>
      <c r="H103" s="180"/>
      <c r="I103" s="146"/>
      <c r="J103" s="74"/>
      <c r="K103" s="146"/>
      <c r="L103" s="227"/>
      <c r="M103" s="228"/>
      <c r="N103" s="196"/>
      <c r="O103" s="144"/>
      <c r="P103" s="152" t="str">
        <f t="shared" si="7"/>
        <v/>
      </c>
      <c r="Q103" s="152" t="str">
        <f t="shared" si="8"/>
        <v/>
      </c>
      <c r="R103" s="141" t="str">
        <f t="shared" si="9"/>
        <v/>
      </c>
      <c r="S103" s="155" t="b">
        <f t="shared" si="10"/>
        <v>0</v>
      </c>
      <c r="T103" s="156" t="str">
        <f t="shared" si="11"/>
        <v>FALSCH</v>
      </c>
      <c r="U103" s="156" t="str">
        <f t="shared" si="12"/>
        <v>FALSCH</v>
      </c>
      <c r="V103" s="156" t="str">
        <f t="shared" si="13"/>
        <v>FALSCH</v>
      </c>
      <c r="W103" s="208" t="b">
        <f>IF(N103&lt;&gt;"",IF(VLOOKUP(N103,Wbw_List,3)="e",IF(AND(#REF!="Ja",#REF!="Ja"),"both",IF(#REF!="Ja","figures",IF(#REF!="Ja","free"))),VLOOKUP(VLOOKUP(N103,Wbw_List,3),Disziplinen,3)))</f>
        <v>0</v>
      </c>
    </row>
    <row r="104" spans="1:23" s="71" customFormat="1" ht="14.1">
      <c r="A104" s="154">
        <v>98</v>
      </c>
      <c r="B104" s="129"/>
      <c r="C104" s="226"/>
      <c r="D104" s="128"/>
      <c r="E104" s="72"/>
      <c r="F104" s="73"/>
      <c r="G104" s="178"/>
      <c r="H104" s="180"/>
      <c r="I104" s="146"/>
      <c r="J104" s="74"/>
      <c r="K104" s="146"/>
      <c r="L104" s="227"/>
      <c r="M104" s="228"/>
      <c r="N104" s="196"/>
      <c r="O104" s="144"/>
      <c r="P104" s="152" t="str">
        <f t="shared" si="7"/>
        <v/>
      </c>
      <c r="Q104" s="152" t="str">
        <f t="shared" si="8"/>
        <v/>
      </c>
      <c r="R104" s="141" t="str">
        <f t="shared" si="9"/>
        <v/>
      </c>
      <c r="S104" s="155" t="b">
        <f t="shared" si="10"/>
        <v>0</v>
      </c>
      <c r="T104" s="156" t="str">
        <f t="shared" si="11"/>
        <v>FALSCH</v>
      </c>
      <c r="U104" s="156" t="str">
        <f t="shared" si="12"/>
        <v>FALSCH</v>
      </c>
      <c r="V104" s="156" t="str">
        <f t="shared" si="13"/>
        <v>FALSCH</v>
      </c>
      <c r="W104" s="208" t="b">
        <f>IF(N104&lt;&gt;"",IF(VLOOKUP(N104,Wbw_List,3)="e",IF(AND(#REF!="Ja",#REF!="Ja"),"both",IF(#REF!="Ja","figures",IF(#REF!="Ja","free"))),VLOOKUP(VLOOKUP(N104,Wbw_List,3),Disziplinen,3)))</f>
        <v>0</v>
      </c>
    </row>
    <row r="105" spans="1:23" s="71" customFormat="1" ht="14.1">
      <c r="A105" s="154">
        <v>99</v>
      </c>
      <c r="B105" s="129"/>
      <c r="C105" s="226"/>
      <c r="D105" s="128"/>
      <c r="E105" s="72"/>
      <c r="F105" s="73"/>
      <c r="G105" s="178"/>
      <c r="H105" s="180"/>
      <c r="I105" s="146"/>
      <c r="J105" s="74"/>
      <c r="K105" s="146"/>
      <c r="L105" s="227"/>
      <c r="M105" s="228"/>
      <c r="N105" s="196"/>
      <c r="O105" s="144"/>
      <c r="P105" s="152" t="str">
        <f t="shared" si="7"/>
        <v/>
      </c>
      <c r="Q105" s="152" t="str">
        <f t="shared" si="8"/>
        <v/>
      </c>
      <c r="R105" s="141" t="str">
        <f t="shared" si="9"/>
        <v/>
      </c>
      <c r="S105" s="155" t="b">
        <f t="shared" si="10"/>
        <v>0</v>
      </c>
      <c r="T105" s="156" t="str">
        <f t="shared" si="11"/>
        <v>FALSCH</v>
      </c>
      <c r="U105" s="156" t="str">
        <f t="shared" si="12"/>
        <v>FALSCH</v>
      </c>
      <c r="V105" s="156" t="str">
        <f t="shared" si="13"/>
        <v>FALSCH</v>
      </c>
      <c r="W105" s="208" t="b">
        <f>IF(N105&lt;&gt;"",IF(VLOOKUP(N105,Wbw_List,3)="e",IF(AND(#REF!="Ja",#REF!="Ja"),"both",IF(#REF!="Ja","figures",IF(#REF!="Ja","free"))),VLOOKUP(VLOOKUP(N105,Wbw_List,3),Disziplinen,3)))</f>
        <v>0</v>
      </c>
    </row>
    <row r="106" spans="1:23" s="71" customFormat="1" ht="14.1">
      <c r="A106" s="154">
        <v>100</v>
      </c>
      <c r="B106" s="129"/>
      <c r="C106" s="226"/>
      <c r="D106" s="128"/>
      <c r="E106" s="72"/>
      <c r="F106" s="73"/>
      <c r="G106" s="178"/>
      <c r="H106" s="180"/>
      <c r="I106" s="146"/>
      <c r="J106" s="74"/>
      <c r="K106" s="146"/>
      <c r="L106" s="227"/>
      <c r="M106" s="228"/>
      <c r="N106" s="75"/>
      <c r="O106" s="144"/>
      <c r="P106" s="152" t="str">
        <f t="shared" si="7"/>
        <v/>
      </c>
      <c r="Q106" s="152" t="str">
        <f t="shared" si="8"/>
        <v/>
      </c>
      <c r="R106" s="141" t="str">
        <f t="shared" si="9"/>
        <v/>
      </c>
      <c r="S106" s="155" t="b">
        <f t="shared" si="10"/>
        <v>0</v>
      </c>
      <c r="T106" s="156" t="str">
        <f t="shared" si="11"/>
        <v>FALSCH</v>
      </c>
      <c r="U106" s="156" t="str">
        <f t="shared" si="12"/>
        <v>FALSCH</v>
      </c>
      <c r="V106" s="156" t="str">
        <f t="shared" si="13"/>
        <v>FALSCH</v>
      </c>
      <c r="W106" s="208" t="b">
        <f>IF(N106&lt;&gt;"",IF(VLOOKUP(N106,Wbw_List,3)="e",IF(AND(#REF!="Ja",#REF!="Ja"),"both",IF(#REF!="Ja","figures",IF(#REF!="Ja","free"))),VLOOKUP(VLOOKUP(N106,Wbw_List,3),Disziplinen,3)))</f>
        <v>0</v>
      </c>
    </row>
    <row r="107" spans="1:23" s="71" customFormat="1" ht="14.1">
      <c r="A107" s="154">
        <v>101</v>
      </c>
      <c r="B107" s="129"/>
      <c r="C107" s="226"/>
      <c r="D107" s="128"/>
      <c r="E107" s="72"/>
      <c r="F107" s="73"/>
      <c r="G107" s="178"/>
      <c r="H107" s="180"/>
      <c r="I107" s="146"/>
      <c r="J107" s="74"/>
      <c r="K107" s="146"/>
      <c r="L107" s="227"/>
      <c r="M107" s="228"/>
      <c r="N107" s="75"/>
      <c r="O107" s="144"/>
      <c r="P107" s="152" t="str">
        <f t="shared" si="7"/>
        <v/>
      </c>
      <c r="Q107" s="152" t="str">
        <f t="shared" si="8"/>
        <v/>
      </c>
      <c r="R107" s="141" t="str">
        <f t="shared" si="9"/>
        <v/>
      </c>
      <c r="S107" s="155" t="b">
        <f t="shared" si="10"/>
        <v>0</v>
      </c>
      <c r="T107" s="156" t="str">
        <f t="shared" si="11"/>
        <v>FALSCH</v>
      </c>
      <c r="U107" s="156" t="str">
        <f t="shared" si="12"/>
        <v>FALSCH</v>
      </c>
      <c r="V107" s="156" t="str">
        <f t="shared" si="13"/>
        <v>FALSCH</v>
      </c>
      <c r="W107" s="208" t="b">
        <f>IF(N107&lt;&gt;"",IF(VLOOKUP(N107,Wbw_List,3)="e",IF(AND(#REF!="Ja",#REF!="Ja"),"both",IF(#REF!="Ja","figures",IF(#REF!="Ja","free"))),VLOOKUP(VLOOKUP(N107,Wbw_List,3),Disziplinen,3)))</f>
        <v>0</v>
      </c>
    </row>
    <row r="108" spans="1:23" s="71" customFormat="1" ht="14.1">
      <c r="A108" s="154">
        <v>102</v>
      </c>
      <c r="B108" s="129"/>
      <c r="C108" s="226"/>
      <c r="D108" s="128"/>
      <c r="E108" s="72"/>
      <c r="F108" s="73"/>
      <c r="G108" s="178"/>
      <c r="H108" s="180"/>
      <c r="I108" s="146"/>
      <c r="J108" s="74"/>
      <c r="K108" s="146"/>
      <c r="L108" s="227"/>
      <c r="M108" s="228"/>
      <c r="N108" s="75"/>
      <c r="O108" s="144"/>
      <c r="P108" s="152" t="str">
        <f t="shared" si="7"/>
        <v/>
      </c>
      <c r="Q108" s="152" t="str">
        <f t="shared" si="8"/>
        <v/>
      </c>
      <c r="R108" s="141" t="str">
        <f t="shared" si="9"/>
        <v/>
      </c>
      <c r="S108" s="155" t="b">
        <f t="shared" si="10"/>
        <v>0</v>
      </c>
      <c r="T108" s="156" t="str">
        <f t="shared" si="11"/>
        <v>FALSCH</v>
      </c>
      <c r="U108" s="156" t="str">
        <f t="shared" si="12"/>
        <v>FALSCH</v>
      </c>
      <c r="V108" s="156" t="str">
        <f t="shared" si="13"/>
        <v>FALSCH</v>
      </c>
      <c r="W108" s="208" t="b">
        <f>IF(N108&lt;&gt;"",IF(VLOOKUP(N108,Wbw_List,3)="e",IF(AND(#REF!="Ja",#REF!="Ja"),"both",IF(#REF!="Ja","figures",IF(#REF!="Ja","free"))),VLOOKUP(VLOOKUP(N108,Wbw_List,3),Disziplinen,3)))</f>
        <v>0</v>
      </c>
    </row>
    <row r="109" spans="1:23" s="71" customFormat="1" ht="14.1">
      <c r="A109" s="154">
        <v>103</v>
      </c>
      <c r="B109" s="129"/>
      <c r="C109" s="226"/>
      <c r="D109" s="128"/>
      <c r="E109" s="72"/>
      <c r="F109" s="73"/>
      <c r="G109" s="178"/>
      <c r="H109" s="180"/>
      <c r="I109" s="146"/>
      <c r="J109" s="74"/>
      <c r="K109" s="146"/>
      <c r="L109" s="227"/>
      <c r="M109" s="228"/>
      <c r="N109" s="75"/>
      <c r="O109" s="144"/>
      <c r="P109" s="152" t="str">
        <f t="shared" si="7"/>
        <v/>
      </c>
      <c r="Q109" s="152" t="str">
        <f t="shared" si="8"/>
        <v/>
      </c>
      <c r="R109" s="141" t="str">
        <f t="shared" si="9"/>
        <v/>
      </c>
      <c r="S109" s="155" t="b">
        <f t="shared" si="10"/>
        <v>0</v>
      </c>
      <c r="T109" s="156" t="str">
        <f t="shared" si="11"/>
        <v>FALSCH</v>
      </c>
      <c r="U109" s="156" t="str">
        <f t="shared" si="12"/>
        <v>FALSCH</v>
      </c>
      <c r="V109" s="156" t="str">
        <f t="shared" si="13"/>
        <v>FALSCH</v>
      </c>
      <c r="W109" s="208" t="b">
        <f>IF(N109&lt;&gt;"",IF(VLOOKUP(N109,Wbw_List,3)="e",IF(AND(#REF!="Ja",#REF!="Ja"),"both",IF(#REF!="Ja","figures",IF(#REF!="Ja","free"))),VLOOKUP(VLOOKUP(N109,Wbw_List,3),Disziplinen,3)))</f>
        <v>0</v>
      </c>
    </row>
    <row r="110" spans="1:23" s="71" customFormat="1" ht="14.1">
      <c r="A110" s="154">
        <v>104</v>
      </c>
      <c r="B110" s="129"/>
      <c r="C110" s="226"/>
      <c r="D110" s="128"/>
      <c r="E110" s="72"/>
      <c r="F110" s="73"/>
      <c r="G110" s="178"/>
      <c r="H110" s="180"/>
      <c r="I110" s="146"/>
      <c r="J110" s="74"/>
      <c r="K110" s="146"/>
      <c r="L110" s="227"/>
      <c r="M110" s="228"/>
      <c r="N110" s="75"/>
      <c r="O110" s="144"/>
      <c r="P110" s="152" t="str">
        <f t="shared" si="7"/>
        <v/>
      </c>
      <c r="Q110" s="152" t="str">
        <f t="shared" si="8"/>
        <v/>
      </c>
      <c r="R110" s="141" t="str">
        <f t="shared" si="9"/>
        <v/>
      </c>
      <c r="S110" s="155" t="b">
        <f t="shared" si="10"/>
        <v>0</v>
      </c>
      <c r="T110" s="156" t="str">
        <f t="shared" si="11"/>
        <v>FALSCH</v>
      </c>
      <c r="U110" s="156" t="str">
        <f t="shared" si="12"/>
        <v>FALSCH</v>
      </c>
      <c r="V110" s="156" t="str">
        <f t="shared" si="13"/>
        <v>FALSCH</v>
      </c>
      <c r="W110" s="208" t="b">
        <f>IF(N110&lt;&gt;"",IF(VLOOKUP(N110,Wbw_List,3)="e",IF(AND(#REF!="Ja",#REF!="Ja"),"both",IF(#REF!="Ja","figures",IF(#REF!="Ja","free"))),VLOOKUP(VLOOKUP(N110,Wbw_List,3),Disziplinen,3)))</f>
        <v>0</v>
      </c>
    </row>
    <row r="111" spans="1:23" s="71" customFormat="1" ht="14.1">
      <c r="A111" s="154">
        <v>105</v>
      </c>
      <c r="B111" s="129"/>
      <c r="C111" s="226"/>
      <c r="D111" s="128"/>
      <c r="E111" s="72"/>
      <c r="F111" s="73"/>
      <c r="G111" s="178"/>
      <c r="H111" s="180"/>
      <c r="I111" s="146"/>
      <c r="J111" s="74"/>
      <c r="K111" s="146"/>
      <c r="L111" s="227"/>
      <c r="M111" s="228"/>
      <c r="N111" s="75"/>
      <c r="O111" s="144"/>
      <c r="P111" s="152" t="str">
        <f t="shared" si="7"/>
        <v/>
      </c>
      <c r="Q111" s="152" t="str">
        <f t="shared" si="8"/>
        <v/>
      </c>
      <c r="R111" s="141" t="str">
        <f t="shared" si="9"/>
        <v/>
      </c>
      <c r="S111" s="155" t="b">
        <f t="shared" si="10"/>
        <v>0</v>
      </c>
      <c r="T111" s="156" t="str">
        <f t="shared" si="11"/>
        <v>FALSCH</v>
      </c>
      <c r="U111" s="156" t="str">
        <f t="shared" si="12"/>
        <v>FALSCH</v>
      </c>
      <c r="V111" s="156" t="str">
        <f t="shared" si="13"/>
        <v>FALSCH</v>
      </c>
      <c r="W111" s="208" t="b">
        <f>IF(N111&lt;&gt;"",IF(VLOOKUP(N111,Wbw_List,3)="e",IF(AND(#REF!="Ja",#REF!="Ja"),"both",IF(#REF!="Ja","figures",IF(#REF!="Ja","free"))),VLOOKUP(VLOOKUP(N111,Wbw_List,3),Disziplinen,3)))</f>
        <v>0</v>
      </c>
    </row>
    <row r="112" spans="1:23" s="71" customFormat="1" ht="14.1">
      <c r="A112" s="154">
        <v>106</v>
      </c>
      <c r="B112" s="129"/>
      <c r="C112" s="226"/>
      <c r="D112" s="128"/>
      <c r="E112" s="72"/>
      <c r="F112" s="73"/>
      <c r="G112" s="178"/>
      <c r="H112" s="180"/>
      <c r="I112" s="146"/>
      <c r="J112" s="74"/>
      <c r="K112" s="146"/>
      <c r="L112" s="227"/>
      <c r="M112" s="228"/>
      <c r="N112" s="75"/>
      <c r="O112" s="144"/>
      <c r="P112" s="152" t="str">
        <f t="shared" si="7"/>
        <v/>
      </c>
      <c r="Q112" s="152" t="str">
        <f t="shared" si="8"/>
        <v/>
      </c>
      <c r="R112" s="141" t="str">
        <f t="shared" si="9"/>
        <v/>
      </c>
      <c r="S112" s="155" t="b">
        <f t="shared" si="10"/>
        <v>0</v>
      </c>
      <c r="T112" s="156" t="str">
        <f t="shared" si="11"/>
        <v>FALSCH</v>
      </c>
      <c r="U112" s="156" t="str">
        <f t="shared" si="12"/>
        <v>FALSCH</v>
      </c>
      <c r="V112" s="156" t="str">
        <f t="shared" si="13"/>
        <v>FALSCH</v>
      </c>
      <c r="W112" s="208" t="b">
        <f>IF(N112&lt;&gt;"",IF(VLOOKUP(N112,Wbw_List,3)="e",IF(AND(#REF!="Ja",#REF!="Ja"),"both",IF(#REF!="Ja","figures",IF(#REF!="Ja","free"))),VLOOKUP(VLOOKUP(N112,Wbw_List,3),Disziplinen,3)))</f>
        <v>0</v>
      </c>
    </row>
    <row r="113" spans="1:23" s="71" customFormat="1" ht="14.1">
      <c r="A113" s="154">
        <v>107</v>
      </c>
      <c r="B113" s="129"/>
      <c r="C113" s="226"/>
      <c r="D113" s="128"/>
      <c r="E113" s="72"/>
      <c r="F113" s="73"/>
      <c r="G113" s="178"/>
      <c r="H113" s="180"/>
      <c r="I113" s="146"/>
      <c r="J113" s="74"/>
      <c r="K113" s="146"/>
      <c r="L113" s="227"/>
      <c r="M113" s="228"/>
      <c r="N113" s="75"/>
      <c r="O113" s="144"/>
      <c r="P113" s="152" t="str">
        <f t="shared" si="7"/>
        <v/>
      </c>
      <c r="Q113" s="152" t="str">
        <f t="shared" si="8"/>
        <v/>
      </c>
      <c r="R113" s="141" t="str">
        <f t="shared" si="9"/>
        <v/>
      </c>
      <c r="S113" s="155" t="b">
        <f t="shared" si="10"/>
        <v>0</v>
      </c>
      <c r="T113" s="156" t="str">
        <f t="shared" si="11"/>
        <v>FALSCH</v>
      </c>
      <c r="U113" s="156" t="str">
        <f t="shared" si="12"/>
        <v>FALSCH</v>
      </c>
      <c r="V113" s="156" t="str">
        <f t="shared" si="13"/>
        <v>FALSCH</v>
      </c>
      <c r="W113" s="208" t="b">
        <f>IF(N113&lt;&gt;"",IF(VLOOKUP(N113,Wbw_List,3)="e",IF(AND(#REF!="Ja",#REF!="Ja"),"both",IF(#REF!="Ja","figures",IF(#REF!="Ja","free"))),VLOOKUP(VLOOKUP(N113,Wbw_List,3),Disziplinen,3)))</f>
        <v>0</v>
      </c>
    </row>
    <row r="114" spans="1:23" s="71" customFormat="1" ht="14.1">
      <c r="A114" s="154">
        <v>108</v>
      </c>
      <c r="B114" s="129"/>
      <c r="C114" s="226"/>
      <c r="D114" s="128"/>
      <c r="E114" s="72"/>
      <c r="F114" s="73"/>
      <c r="G114" s="178"/>
      <c r="H114" s="180"/>
      <c r="I114" s="146"/>
      <c r="J114" s="74"/>
      <c r="K114" s="146"/>
      <c r="L114" s="227"/>
      <c r="M114" s="228"/>
      <c r="N114" s="75"/>
      <c r="O114" s="144"/>
      <c r="P114" s="152" t="str">
        <f t="shared" si="7"/>
        <v/>
      </c>
      <c r="Q114" s="152" t="str">
        <f t="shared" si="8"/>
        <v/>
      </c>
      <c r="R114" s="141" t="str">
        <f t="shared" si="9"/>
        <v/>
      </c>
      <c r="S114" s="155" t="b">
        <f t="shared" si="10"/>
        <v>0</v>
      </c>
      <c r="T114" s="156" t="str">
        <f t="shared" si="11"/>
        <v>FALSCH</v>
      </c>
      <c r="U114" s="156" t="str">
        <f t="shared" si="12"/>
        <v>FALSCH</v>
      </c>
      <c r="V114" s="156" t="str">
        <f t="shared" si="13"/>
        <v>FALSCH</v>
      </c>
      <c r="W114" s="208" t="b">
        <f>IF(N114&lt;&gt;"",IF(VLOOKUP(N114,Wbw_List,3)="e",IF(AND(#REF!="Ja",#REF!="Ja"),"both",IF(#REF!="Ja","figures",IF(#REF!="Ja","free"))),VLOOKUP(VLOOKUP(N114,Wbw_List,3),Disziplinen,3)))</f>
        <v>0</v>
      </c>
    </row>
    <row r="115" spans="1:23" s="71" customFormat="1" ht="14.1">
      <c r="A115" s="154">
        <v>109</v>
      </c>
      <c r="B115" s="129"/>
      <c r="C115" s="226"/>
      <c r="D115" s="128"/>
      <c r="E115" s="72"/>
      <c r="F115" s="73"/>
      <c r="G115" s="178"/>
      <c r="H115" s="180"/>
      <c r="I115" s="146"/>
      <c r="J115" s="74"/>
      <c r="K115" s="146"/>
      <c r="L115" s="227"/>
      <c r="M115" s="228"/>
      <c r="N115" s="75"/>
      <c r="O115" s="144"/>
      <c r="P115" s="152" t="str">
        <f t="shared" si="7"/>
        <v/>
      </c>
      <c r="Q115" s="152" t="str">
        <f t="shared" si="8"/>
        <v/>
      </c>
      <c r="R115" s="141" t="str">
        <f t="shared" si="9"/>
        <v/>
      </c>
      <c r="S115" s="155" t="b">
        <f t="shared" si="10"/>
        <v>0</v>
      </c>
      <c r="T115" s="156" t="str">
        <f t="shared" si="11"/>
        <v>FALSCH</v>
      </c>
      <c r="U115" s="156" t="str">
        <f t="shared" si="12"/>
        <v>FALSCH</v>
      </c>
      <c r="V115" s="156" t="str">
        <f t="shared" si="13"/>
        <v>FALSCH</v>
      </c>
      <c r="W115" s="208" t="b">
        <f>IF(N115&lt;&gt;"",IF(VLOOKUP(N115,Wbw_List,3)="e",IF(AND(#REF!="Ja",#REF!="Ja"),"both",IF(#REF!="Ja","figures",IF(#REF!="Ja","free"))),VLOOKUP(VLOOKUP(N115,Wbw_List,3),Disziplinen,3)))</f>
        <v>0</v>
      </c>
    </row>
    <row r="116" spans="1:23" s="71" customFormat="1" ht="14.1">
      <c r="A116" s="154">
        <v>110</v>
      </c>
      <c r="B116" s="129"/>
      <c r="C116" s="226"/>
      <c r="D116" s="128"/>
      <c r="E116" s="72"/>
      <c r="F116" s="73"/>
      <c r="G116" s="178"/>
      <c r="H116" s="180"/>
      <c r="I116" s="146"/>
      <c r="J116" s="74"/>
      <c r="K116" s="146"/>
      <c r="L116" s="227"/>
      <c r="M116" s="228"/>
      <c r="N116" s="75"/>
      <c r="O116" s="144"/>
      <c r="P116" s="152" t="str">
        <f t="shared" si="7"/>
        <v/>
      </c>
      <c r="Q116" s="152" t="str">
        <f t="shared" si="8"/>
        <v/>
      </c>
      <c r="R116" s="141" t="str">
        <f t="shared" si="9"/>
        <v/>
      </c>
      <c r="S116" s="155" t="b">
        <f t="shared" si="10"/>
        <v>0</v>
      </c>
      <c r="T116" s="156" t="str">
        <f t="shared" si="11"/>
        <v>FALSCH</v>
      </c>
      <c r="U116" s="156" t="str">
        <f t="shared" si="12"/>
        <v>FALSCH</v>
      </c>
      <c r="V116" s="156" t="str">
        <f t="shared" si="13"/>
        <v>FALSCH</v>
      </c>
      <c r="W116" s="208" t="b">
        <f>IF(N116&lt;&gt;"",IF(VLOOKUP(N116,Wbw_List,3)="e",IF(AND(#REF!="Ja",#REF!="Ja"),"both",IF(#REF!="Ja","figures",IF(#REF!="Ja","free"))),VLOOKUP(VLOOKUP(N116,Wbw_List,3),Disziplinen,3)))</f>
        <v>0</v>
      </c>
    </row>
    <row r="117" spans="1:23" s="71" customFormat="1" ht="14.1">
      <c r="A117" s="154">
        <v>111</v>
      </c>
      <c r="B117" s="129"/>
      <c r="C117" s="226"/>
      <c r="D117" s="128"/>
      <c r="E117" s="72"/>
      <c r="F117" s="73"/>
      <c r="G117" s="178"/>
      <c r="H117" s="180"/>
      <c r="I117" s="146"/>
      <c r="J117" s="74"/>
      <c r="K117" s="146"/>
      <c r="L117" s="227"/>
      <c r="M117" s="228"/>
      <c r="N117" s="75"/>
      <c r="O117" s="144"/>
      <c r="P117" s="152" t="str">
        <f t="shared" si="7"/>
        <v/>
      </c>
      <c r="Q117" s="152" t="str">
        <f t="shared" si="8"/>
        <v/>
      </c>
      <c r="R117" s="141" t="str">
        <f t="shared" si="9"/>
        <v/>
      </c>
      <c r="S117" s="155" t="b">
        <f t="shared" si="10"/>
        <v>0</v>
      </c>
      <c r="T117" s="156" t="str">
        <f t="shared" si="11"/>
        <v>FALSCH</v>
      </c>
      <c r="U117" s="156" t="str">
        <f t="shared" si="12"/>
        <v>FALSCH</v>
      </c>
      <c r="V117" s="156" t="str">
        <f t="shared" si="13"/>
        <v>FALSCH</v>
      </c>
      <c r="W117" s="208" t="b">
        <f>IF(N117&lt;&gt;"",IF(VLOOKUP(N117,Wbw_List,3)="e",IF(AND(#REF!="Ja",#REF!="Ja"),"both",IF(#REF!="Ja","figures",IF(#REF!="Ja","free"))),VLOOKUP(VLOOKUP(N117,Wbw_List,3),Disziplinen,3)))</f>
        <v>0</v>
      </c>
    </row>
    <row r="118" spans="1:23" s="71" customFormat="1" ht="14.1">
      <c r="A118" s="154">
        <v>112</v>
      </c>
      <c r="B118" s="129"/>
      <c r="C118" s="226"/>
      <c r="D118" s="128"/>
      <c r="E118" s="72"/>
      <c r="F118" s="73"/>
      <c r="G118" s="178"/>
      <c r="H118" s="180"/>
      <c r="I118" s="146"/>
      <c r="J118" s="74"/>
      <c r="K118" s="146"/>
      <c r="L118" s="227"/>
      <c r="M118" s="228"/>
      <c r="N118" s="75"/>
      <c r="O118" s="144"/>
      <c r="P118" s="152" t="str">
        <f t="shared" si="7"/>
        <v/>
      </c>
      <c r="Q118" s="152" t="str">
        <f t="shared" si="8"/>
        <v/>
      </c>
      <c r="R118" s="141" t="str">
        <f t="shared" si="9"/>
        <v/>
      </c>
      <c r="S118" s="155" t="b">
        <f t="shared" si="10"/>
        <v>0</v>
      </c>
      <c r="T118" s="156" t="str">
        <f t="shared" si="11"/>
        <v>FALSCH</v>
      </c>
      <c r="U118" s="156" t="str">
        <f t="shared" si="12"/>
        <v>FALSCH</v>
      </c>
      <c r="V118" s="156" t="str">
        <f t="shared" si="13"/>
        <v>FALSCH</v>
      </c>
      <c r="W118" s="208" t="b">
        <f>IF(N118&lt;&gt;"",IF(VLOOKUP(N118,Wbw_List,3)="e",IF(AND(#REF!="Ja",#REF!="Ja"),"both",IF(#REF!="Ja","figures",IF(#REF!="Ja","free"))),VLOOKUP(VLOOKUP(N118,Wbw_List,3),Disziplinen,3)))</f>
        <v>0</v>
      </c>
    </row>
    <row r="119" spans="1:23" s="71" customFormat="1" ht="14.1">
      <c r="A119" s="154">
        <v>113</v>
      </c>
      <c r="B119" s="129"/>
      <c r="C119" s="226"/>
      <c r="D119" s="128"/>
      <c r="E119" s="72"/>
      <c r="F119" s="73"/>
      <c r="G119" s="178"/>
      <c r="H119" s="180"/>
      <c r="I119" s="146"/>
      <c r="J119" s="74"/>
      <c r="K119" s="146"/>
      <c r="L119" s="227"/>
      <c r="M119" s="228"/>
      <c r="N119" s="75"/>
      <c r="O119" s="144"/>
      <c r="P119" s="152" t="str">
        <f t="shared" si="7"/>
        <v/>
      </c>
      <c r="Q119" s="152" t="str">
        <f t="shared" si="8"/>
        <v/>
      </c>
      <c r="R119" s="141" t="str">
        <f t="shared" si="9"/>
        <v/>
      </c>
      <c r="S119" s="155" t="b">
        <f t="shared" si="10"/>
        <v>0</v>
      </c>
      <c r="T119" s="156" t="str">
        <f t="shared" si="11"/>
        <v>FALSCH</v>
      </c>
      <c r="U119" s="156" t="str">
        <f t="shared" si="12"/>
        <v>FALSCH</v>
      </c>
      <c r="V119" s="156" t="str">
        <f t="shared" si="13"/>
        <v>FALSCH</v>
      </c>
      <c r="W119" s="208" t="b">
        <f>IF(N119&lt;&gt;"",IF(VLOOKUP(N119,Wbw_List,3)="e",IF(AND(#REF!="Ja",#REF!="Ja"),"both",IF(#REF!="Ja","figures",IF(#REF!="Ja","free"))),VLOOKUP(VLOOKUP(N119,Wbw_List,3),Disziplinen,3)))</f>
        <v>0</v>
      </c>
    </row>
    <row r="120" spans="1:23" s="71" customFormat="1" ht="14.1">
      <c r="A120" s="154">
        <v>114</v>
      </c>
      <c r="B120" s="129"/>
      <c r="C120" s="226"/>
      <c r="D120" s="128"/>
      <c r="E120" s="72"/>
      <c r="F120" s="73"/>
      <c r="G120" s="178"/>
      <c r="H120" s="180"/>
      <c r="I120" s="146"/>
      <c r="J120" s="74"/>
      <c r="K120" s="146"/>
      <c r="L120" s="227"/>
      <c r="M120" s="228"/>
      <c r="N120" s="75"/>
      <c r="O120" s="144"/>
      <c r="P120" s="152" t="str">
        <f t="shared" si="7"/>
        <v/>
      </c>
      <c r="Q120" s="152" t="str">
        <f t="shared" si="8"/>
        <v/>
      </c>
      <c r="R120" s="141" t="str">
        <f t="shared" si="9"/>
        <v/>
      </c>
      <c r="S120" s="155" t="b">
        <f t="shared" si="10"/>
        <v>0</v>
      </c>
      <c r="T120" s="156" t="str">
        <f t="shared" si="11"/>
        <v>FALSCH</v>
      </c>
      <c r="U120" s="156" t="str">
        <f t="shared" si="12"/>
        <v>FALSCH</v>
      </c>
      <c r="V120" s="156" t="str">
        <f t="shared" si="13"/>
        <v>FALSCH</v>
      </c>
      <c r="W120" s="208" t="b">
        <f>IF(N120&lt;&gt;"",IF(VLOOKUP(N120,Wbw_List,3)="e",IF(AND(#REF!="Ja",#REF!="Ja"),"both",IF(#REF!="Ja","figures",IF(#REF!="Ja","free"))),VLOOKUP(VLOOKUP(N120,Wbw_List,3),Disziplinen,3)))</f>
        <v>0</v>
      </c>
    </row>
    <row r="121" spans="1:23" s="71" customFormat="1" ht="14.1">
      <c r="A121" s="154">
        <v>115</v>
      </c>
      <c r="B121" s="129"/>
      <c r="C121" s="226"/>
      <c r="D121" s="128"/>
      <c r="E121" s="72"/>
      <c r="F121" s="73"/>
      <c r="G121" s="178"/>
      <c r="H121" s="180"/>
      <c r="I121" s="146"/>
      <c r="J121" s="74"/>
      <c r="K121" s="146"/>
      <c r="L121" s="227"/>
      <c r="M121" s="228"/>
      <c r="N121" s="75"/>
      <c r="O121" s="144"/>
      <c r="P121" s="152" t="str">
        <f t="shared" si="7"/>
        <v/>
      </c>
      <c r="Q121" s="152" t="str">
        <f t="shared" si="8"/>
        <v/>
      </c>
      <c r="R121" s="141" t="str">
        <f t="shared" si="9"/>
        <v/>
      </c>
      <c r="S121" s="155" t="b">
        <f t="shared" si="10"/>
        <v>0</v>
      </c>
      <c r="T121" s="156" t="str">
        <f t="shared" si="11"/>
        <v>FALSCH</v>
      </c>
      <c r="U121" s="156" t="str">
        <f t="shared" si="12"/>
        <v>FALSCH</v>
      </c>
      <c r="V121" s="156" t="str">
        <f t="shared" si="13"/>
        <v>FALSCH</v>
      </c>
      <c r="W121" s="208" t="b">
        <f>IF(N121&lt;&gt;"",IF(VLOOKUP(N121,Wbw_List,3)="e",IF(AND(#REF!="Ja",#REF!="Ja"),"both",IF(#REF!="Ja","figures",IF(#REF!="Ja","free"))),VLOOKUP(VLOOKUP(N121,Wbw_List,3),Disziplinen,3)))</f>
        <v>0</v>
      </c>
    </row>
    <row r="122" spans="1:23" s="71" customFormat="1" ht="14.1">
      <c r="A122" s="154">
        <v>116</v>
      </c>
      <c r="B122" s="129"/>
      <c r="C122" s="226"/>
      <c r="D122" s="128"/>
      <c r="E122" s="72"/>
      <c r="F122" s="73"/>
      <c r="G122" s="178"/>
      <c r="H122" s="180"/>
      <c r="I122" s="146"/>
      <c r="J122" s="74"/>
      <c r="K122" s="146"/>
      <c r="L122" s="227"/>
      <c r="M122" s="228"/>
      <c r="N122" s="75"/>
      <c r="O122" s="144"/>
      <c r="P122" s="152" t="str">
        <f t="shared" si="7"/>
        <v/>
      </c>
      <c r="Q122" s="152" t="str">
        <f t="shared" si="8"/>
        <v/>
      </c>
      <c r="R122" s="141" t="str">
        <f t="shared" si="9"/>
        <v/>
      </c>
      <c r="S122" s="155" t="b">
        <f t="shared" si="10"/>
        <v>0</v>
      </c>
      <c r="T122" s="156" t="str">
        <f t="shared" si="11"/>
        <v>FALSCH</v>
      </c>
      <c r="U122" s="156" t="str">
        <f t="shared" si="12"/>
        <v>FALSCH</v>
      </c>
      <c r="V122" s="156" t="str">
        <f t="shared" si="13"/>
        <v>FALSCH</v>
      </c>
      <c r="W122" s="208" t="b">
        <f>IF(N122&lt;&gt;"",IF(VLOOKUP(N122,Wbw_List,3)="e",IF(AND(#REF!="Ja",#REF!="Ja"),"both",IF(#REF!="Ja","figures",IF(#REF!="Ja","free"))),VLOOKUP(VLOOKUP(N122,Wbw_List,3),Disziplinen,3)))</f>
        <v>0</v>
      </c>
    </row>
    <row r="123" spans="1:23" s="71" customFormat="1" ht="14.1">
      <c r="A123" s="154">
        <v>117</v>
      </c>
      <c r="B123" s="129"/>
      <c r="C123" s="226"/>
      <c r="D123" s="128"/>
      <c r="E123" s="72"/>
      <c r="F123" s="73"/>
      <c r="G123" s="178"/>
      <c r="H123" s="180"/>
      <c r="I123" s="146"/>
      <c r="J123" s="74"/>
      <c r="K123" s="146"/>
      <c r="L123" s="227"/>
      <c r="M123" s="228"/>
      <c r="N123" s="75"/>
      <c r="O123" s="144"/>
      <c r="P123" s="152" t="str">
        <f t="shared" si="7"/>
        <v/>
      </c>
      <c r="Q123" s="152" t="str">
        <f t="shared" si="8"/>
        <v/>
      </c>
      <c r="R123" s="141" t="str">
        <f t="shared" si="9"/>
        <v/>
      </c>
      <c r="S123" s="155" t="b">
        <f t="shared" si="10"/>
        <v>0</v>
      </c>
      <c r="T123" s="156" t="str">
        <f t="shared" si="11"/>
        <v>FALSCH</v>
      </c>
      <c r="U123" s="156" t="str">
        <f t="shared" si="12"/>
        <v>FALSCH</v>
      </c>
      <c r="V123" s="156" t="str">
        <f t="shared" si="13"/>
        <v>FALSCH</v>
      </c>
      <c r="W123" s="208" t="b">
        <f>IF(N123&lt;&gt;"",IF(VLOOKUP(N123,Wbw_List,3)="e",IF(AND(#REF!="Ja",#REF!="Ja"),"both",IF(#REF!="Ja","figures",IF(#REF!="Ja","free"))),VLOOKUP(VLOOKUP(N123,Wbw_List,3),Disziplinen,3)))</f>
        <v>0</v>
      </c>
    </row>
    <row r="124" spans="1:23" s="71" customFormat="1" ht="14.1">
      <c r="A124" s="154">
        <v>118</v>
      </c>
      <c r="B124" s="129"/>
      <c r="C124" s="226"/>
      <c r="D124" s="128"/>
      <c r="E124" s="72"/>
      <c r="F124" s="73"/>
      <c r="G124" s="178"/>
      <c r="H124" s="180"/>
      <c r="I124" s="146"/>
      <c r="J124" s="74"/>
      <c r="K124" s="146"/>
      <c r="L124" s="227"/>
      <c r="M124" s="228"/>
      <c r="N124" s="75"/>
      <c r="O124" s="144"/>
      <c r="P124" s="152" t="str">
        <f t="shared" si="7"/>
        <v/>
      </c>
      <c r="Q124" s="152" t="str">
        <f t="shared" si="8"/>
        <v/>
      </c>
      <c r="R124" s="141" t="str">
        <f t="shared" si="9"/>
        <v/>
      </c>
      <c r="S124" s="155" t="b">
        <f t="shared" si="10"/>
        <v>0</v>
      </c>
      <c r="T124" s="156" t="str">
        <f t="shared" si="11"/>
        <v>FALSCH</v>
      </c>
      <c r="U124" s="156" t="str">
        <f t="shared" si="12"/>
        <v>FALSCH</v>
      </c>
      <c r="V124" s="156" t="str">
        <f t="shared" si="13"/>
        <v>FALSCH</v>
      </c>
      <c r="W124" s="208" t="b">
        <f>IF(N124&lt;&gt;"",IF(VLOOKUP(N124,Wbw_List,3)="e",IF(AND(#REF!="Ja",#REF!="Ja"),"both",IF(#REF!="Ja","figures",IF(#REF!="Ja","free"))),VLOOKUP(VLOOKUP(N124,Wbw_List,3),Disziplinen,3)))</f>
        <v>0</v>
      </c>
    </row>
    <row r="125" spans="1:23" s="71" customFormat="1" ht="14.1">
      <c r="A125" s="154">
        <v>119</v>
      </c>
      <c r="B125" s="129"/>
      <c r="C125" s="226"/>
      <c r="D125" s="128"/>
      <c r="E125" s="72"/>
      <c r="F125" s="73"/>
      <c r="G125" s="178"/>
      <c r="H125" s="180"/>
      <c r="I125" s="146"/>
      <c r="J125" s="74"/>
      <c r="K125" s="146"/>
      <c r="L125" s="227"/>
      <c r="M125" s="228"/>
      <c r="N125" s="75"/>
      <c r="O125" s="144"/>
      <c r="P125" s="152" t="str">
        <f t="shared" si="7"/>
        <v/>
      </c>
      <c r="Q125" s="152" t="str">
        <f t="shared" si="8"/>
        <v/>
      </c>
      <c r="R125" s="141" t="str">
        <f t="shared" si="9"/>
        <v/>
      </c>
      <c r="S125" s="155" t="b">
        <f t="shared" si="10"/>
        <v>0</v>
      </c>
      <c r="T125" s="156" t="str">
        <f t="shared" si="11"/>
        <v>FALSCH</v>
      </c>
      <c r="U125" s="156" t="str">
        <f t="shared" si="12"/>
        <v>FALSCH</v>
      </c>
      <c r="V125" s="156" t="str">
        <f t="shared" si="13"/>
        <v>FALSCH</v>
      </c>
      <c r="W125" s="208" t="b">
        <f>IF(N125&lt;&gt;"",IF(VLOOKUP(N125,Wbw_List,3)="e",IF(AND(#REF!="Ja",#REF!="Ja"),"both",IF(#REF!="Ja","figures",IF(#REF!="Ja","free"))),VLOOKUP(VLOOKUP(N125,Wbw_List,3),Disziplinen,3)))</f>
        <v>0</v>
      </c>
    </row>
    <row r="126" spans="1:23" s="71" customFormat="1" ht="14.1">
      <c r="A126" s="154">
        <v>120</v>
      </c>
      <c r="B126" s="129"/>
      <c r="C126" s="226"/>
      <c r="D126" s="128"/>
      <c r="E126" s="72"/>
      <c r="F126" s="73"/>
      <c r="G126" s="178"/>
      <c r="H126" s="180"/>
      <c r="I126" s="146"/>
      <c r="J126" s="74"/>
      <c r="K126" s="146"/>
      <c r="L126" s="227"/>
      <c r="M126" s="228"/>
      <c r="N126" s="75"/>
      <c r="O126" s="144"/>
      <c r="P126" s="152" t="str">
        <f t="shared" si="7"/>
        <v/>
      </c>
      <c r="Q126" s="152" t="str">
        <f t="shared" si="8"/>
        <v/>
      </c>
      <c r="R126" s="141" t="str">
        <f t="shared" si="9"/>
        <v/>
      </c>
      <c r="S126" s="155" t="b">
        <f t="shared" si="10"/>
        <v>0</v>
      </c>
      <c r="T126" s="156" t="str">
        <f t="shared" si="11"/>
        <v>FALSCH</v>
      </c>
      <c r="U126" s="156" t="str">
        <f t="shared" si="12"/>
        <v>FALSCH</v>
      </c>
      <c r="V126" s="156" t="str">
        <f t="shared" si="13"/>
        <v>FALSCH</v>
      </c>
      <c r="W126" s="208" t="b">
        <f>IF(N126&lt;&gt;"",IF(VLOOKUP(N126,Wbw_List,3)="e",IF(AND(#REF!="Ja",#REF!="Ja"),"both",IF(#REF!="Ja","figures",IF(#REF!="Ja","free"))),VLOOKUP(VLOOKUP(N126,Wbw_List,3),Disziplinen,3)))</f>
        <v>0</v>
      </c>
    </row>
    <row r="127" spans="1:23" s="71" customFormat="1" ht="14.1">
      <c r="A127" s="154">
        <v>121</v>
      </c>
      <c r="B127" s="129"/>
      <c r="C127" s="226"/>
      <c r="D127" s="128"/>
      <c r="E127" s="72"/>
      <c r="F127" s="73"/>
      <c r="G127" s="178"/>
      <c r="H127" s="180"/>
      <c r="I127" s="146"/>
      <c r="J127" s="74"/>
      <c r="K127" s="146"/>
      <c r="L127" s="227"/>
      <c r="M127" s="228"/>
      <c r="N127" s="75"/>
      <c r="O127" s="144"/>
      <c r="P127" s="152" t="str">
        <f t="shared" si="7"/>
        <v/>
      </c>
      <c r="Q127" s="152" t="str">
        <f t="shared" si="8"/>
        <v/>
      </c>
      <c r="R127" s="141" t="str">
        <f t="shared" si="9"/>
        <v/>
      </c>
      <c r="S127" s="155" t="b">
        <f t="shared" si="10"/>
        <v>0</v>
      </c>
      <c r="T127" s="156" t="str">
        <f t="shared" si="11"/>
        <v>FALSCH</v>
      </c>
      <c r="U127" s="156" t="str">
        <f t="shared" si="12"/>
        <v>FALSCH</v>
      </c>
      <c r="V127" s="156" t="str">
        <f t="shared" si="13"/>
        <v>FALSCH</v>
      </c>
      <c r="W127" s="208" t="b">
        <f>IF(N127&lt;&gt;"",IF(VLOOKUP(N127,Wbw_List,3)="e",IF(AND(#REF!="Ja",#REF!="Ja"),"both",IF(#REF!="Ja","figures",IF(#REF!="Ja","free"))),VLOOKUP(VLOOKUP(N127,Wbw_List,3),Disziplinen,3)))</f>
        <v>0</v>
      </c>
    </row>
    <row r="128" spans="1:23" s="71" customFormat="1" ht="14.1">
      <c r="A128" s="154">
        <v>122</v>
      </c>
      <c r="B128" s="129"/>
      <c r="C128" s="226"/>
      <c r="D128" s="128"/>
      <c r="E128" s="200"/>
      <c r="F128" s="201"/>
      <c r="G128" s="202"/>
      <c r="H128" s="203"/>
      <c r="I128" s="204"/>
      <c r="J128" s="206"/>
      <c r="K128" s="204"/>
      <c r="L128" s="229"/>
      <c r="M128" s="230"/>
      <c r="N128" s="205"/>
      <c r="O128" s="207"/>
      <c r="P128" s="152" t="str">
        <f t="shared" si="7"/>
        <v/>
      </c>
      <c r="Q128" s="152" t="str">
        <f t="shared" si="8"/>
        <v/>
      </c>
      <c r="R128" s="141" t="str">
        <f t="shared" si="9"/>
        <v/>
      </c>
      <c r="S128" s="155" t="b">
        <f t="shared" si="10"/>
        <v>0</v>
      </c>
      <c r="T128" s="156" t="str">
        <f t="shared" si="11"/>
        <v>FALSCH</v>
      </c>
      <c r="U128" s="156" t="str">
        <f t="shared" si="12"/>
        <v>FALSCH</v>
      </c>
      <c r="V128" s="156" t="str">
        <f t="shared" si="13"/>
        <v>FALSCH</v>
      </c>
      <c r="W128" s="208" t="b">
        <f>IF(N128&lt;&gt;"",IF(VLOOKUP(N128,Wbw_List,3)="e",IF(AND(#REF!="Ja",#REF!="Ja"),"both",IF(#REF!="Ja","figures",IF(#REF!="Ja","free"))),VLOOKUP(VLOOKUP(N128,Wbw_List,3),Disziplinen,3)))</f>
        <v>0</v>
      </c>
    </row>
    <row r="129" spans="1:23" s="71" customFormat="1" ht="14.1">
      <c r="A129" s="154">
        <v>123</v>
      </c>
      <c r="B129" s="129"/>
      <c r="C129" s="226"/>
      <c r="D129" s="128"/>
      <c r="E129" s="72"/>
      <c r="F129" s="73"/>
      <c r="G129" s="178"/>
      <c r="H129" s="180"/>
      <c r="I129" s="146"/>
      <c r="J129" s="74"/>
      <c r="K129" s="146"/>
      <c r="L129" s="227"/>
      <c r="M129" s="228"/>
      <c r="N129" s="75"/>
      <c r="O129" s="144"/>
      <c r="P129" s="152" t="str">
        <f t="shared" si="7"/>
        <v/>
      </c>
      <c r="Q129" s="152" t="str">
        <f t="shared" si="8"/>
        <v/>
      </c>
      <c r="R129" s="141" t="str">
        <f t="shared" si="9"/>
        <v/>
      </c>
      <c r="S129" s="155" t="b">
        <f t="shared" si="10"/>
        <v>0</v>
      </c>
      <c r="T129" s="156" t="str">
        <f t="shared" si="11"/>
        <v>FALSCH</v>
      </c>
      <c r="U129" s="156" t="str">
        <f t="shared" si="12"/>
        <v>FALSCH</v>
      </c>
      <c r="V129" s="156" t="str">
        <f t="shared" si="13"/>
        <v>FALSCH</v>
      </c>
      <c r="W129" s="208" t="b">
        <f>IF(N129&lt;&gt;"",IF(VLOOKUP(N129,Wbw_List,3)="e",IF(AND(#REF!="Ja",#REF!="Ja"),"both",IF(#REF!="Ja","figures",IF(#REF!="Ja","free"))),VLOOKUP(VLOOKUP(N129,Wbw_List,3),Disziplinen,3)))</f>
        <v>0</v>
      </c>
    </row>
    <row r="130" spans="1:23" s="71" customFormat="1" ht="14.1">
      <c r="A130" s="154">
        <v>124</v>
      </c>
      <c r="B130" s="129"/>
      <c r="C130" s="226"/>
      <c r="D130" s="128"/>
      <c r="E130" s="72"/>
      <c r="F130" s="73"/>
      <c r="G130" s="178"/>
      <c r="H130" s="180"/>
      <c r="I130" s="146"/>
      <c r="J130" s="74"/>
      <c r="K130" s="146"/>
      <c r="L130" s="227"/>
      <c r="M130" s="228"/>
      <c r="N130" s="75"/>
      <c r="O130" s="144"/>
      <c r="P130" s="152" t="str">
        <f t="shared" si="7"/>
        <v/>
      </c>
      <c r="Q130" s="152" t="str">
        <f t="shared" si="8"/>
        <v/>
      </c>
      <c r="R130" s="141" t="str">
        <f t="shared" si="9"/>
        <v/>
      </c>
      <c r="S130" s="155" t="b">
        <f t="shared" si="10"/>
        <v>0</v>
      </c>
      <c r="T130" s="156" t="str">
        <f t="shared" si="11"/>
        <v>FALSCH</v>
      </c>
      <c r="U130" s="156" t="str">
        <f t="shared" si="12"/>
        <v>FALSCH</v>
      </c>
      <c r="V130" s="156" t="str">
        <f t="shared" si="13"/>
        <v>FALSCH</v>
      </c>
      <c r="W130" s="208" t="b">
        <f>IF(N130&lt;&gt;"",IF(VLOOKUP(N130,Wbw_List,3)="e",IF(AND(#REF!="Ja",#REF!="Ja"),"both",IF(#REF!="Ja","figures",IF(#REF!="Ja","free"))),VLOOKUP(VLOOKUP(N130,Wbw_List,3),Disziplinen,3)))</f>
        <v>0</v>
      </c>
    </row>
    <row r="131" spans="1:23" s="71" customFormat="1" ht="14.1">
      <c r="A131" s="154">
        <v>125</v>
      </c>
      <c r="B131" s="129"/>
      <c r="C131" s="226"/>
      <c r="D131" s="128"/>
      <c r="E131" s="72"/>
      <c r="F131" s="73"/>
      <c r="G131" s="178"/>
      <c r="H131" s="180"/>
      <c r="I131" s="146"/>
      <c r="J131" s="74"/>
      <c r="K131" s="146"/>
      <c r="L131" s="227"/>
      <c r="M131" s="228"/>
      <c r="N131" s="75"/>
      <c r="O131" s="144"/>
      <c r="P131" s="152" t="str">
        <f t="shared" si="7"/>
        <v/>
      </c>
      <c r="Q131" s="152" t="str">
        <f t="shared" si="8"/>
        <v/>
      </c>
      <c r="R131" s="141" t="str">
        <f t="shared" si="9"/>
        <v/>
      </c>
      <c r="S131" s="155" t="b">
        <f t="shared" si="10"/>
        <v>0</v>
      </c>
      <c r="T131" s="156" t="str">
        <f t="shared" si="11"/>
        <v>FALSCH</v>
      </c>
      <c r="U131" s="156" t="str">
        <f t="shared" si="12"/>
        <v>FALSCH</v>
      </c>
      <c r="V131" s="156" t="str">
        <f t="shared" si="13"/>
        <v>FALSCH</v>
      </c>
      <c r="W131" s="208" t="b">
        <f>IF(N131&lt;&gt;"",IF(VLOOKUP(N131,Wbw_List,3)="e",IF(AND(#REF!="Ja",#REF!="Ja"),"both",IF(#REF!="Ja","figures",IF(#REF!="Ja","free"))),VLOOKUP(VLOOKUP(N131,Wbw_List,3),Disziplinen,3)))</f>
        <v>0</v>
      </c>
    </row>
    <row r="132" spans="1:23" s="71" customFormat="1" ht="14.1">
      <c r="A132" s="154">
        <v>126</v>
      </c>
      <c r="B132" s="129"/>
      <c r="C132" s="231"/>
      <c r="D132" s="128"/>
      <c r="E132" s="72"/>
      <c r="F132" s="73"/>
      <c r="G132" s="178"/>
      <c r="H132" s="180"/>
      <c r="I132" s="146"/>
      <c r="J132" s="74"/>
      <c r="K132" s="146"/>
      <c r="L132" s="227"/>
      <c r="M132" s="228"/>
      <c r="N132" s="75"/>
      <c r="O132" s="144"/>
      <c r="P132" s="152" t="str">
        <f t="shared" si="7"/>
        <v/>
      </c>
      <c r="Q132" s="152" t="str">
        <f t="shared" si="8"/>
        <v/>
      </c>
      <c r="R132" s="141" t="str">
        <f t="shared" si="9"/>
        <v/>
      </c>
      <c r="S132" s="155" t="b">
        <f t="shared" si="10"/>
        <v>0</v>
      </c>
      <c r="T132" s="156" t="str">
        <f t="shared" si="11"/>
        <v>FALSCH</v>
      </c>
      <c r="U132" s="156" t="str">
        <f t="shared" si="12"/>
        <v>FALSCH</v>
      </c>
      <c r="V132" s="156" t="str">
        <f t="shared" si="13"/>
        <v>FALSCH</v>
      </c>
      <c r="W132" s="208" t="b">
        <f>IF(N132&lt;&gt;"",IF(VLOOKUP(N132,Wbw_List,3)="e",IF(AND(#REF!="Ja",#REF!="Ja"),"both",IF(#REF!="Ja","figures",IF(#REF!="Ja","free"))),VLOOKUP(VLOOKUP(N132,Wbw_List,3),Disziplinen,3)))</f>
        <v>0</v>
      </c>
    </row>
    <row r="133" spans="1:23" s="71" customFormat="1" ht="14.1">
      <c r="A133" s="154">
        <v>127</v>
      </c>
      <c r="B133" s="129"/>
      <c r="C133" s="231"/>
      <c r="D133" s="128"/>
      <c r="E133" s="72"/>
      <c r="F133" s="73"/>
      <c r="G133" s="178"/>
      <c r="H133" s="180"/>
      <c r="I133" s="146"/>
      <c r="J133" s="74"/>
      <c r="K133" s="146"/>
      <c r="L133" s="227"/>
      <c r="M133" s="228"/>
      <c r="N133" s="75"/>
      <c r="O133" s="144"/>
      <c r="P133" s="152" t="str">
        <f t="shared" si="7"/>
        <v/>
      </c>
      <c r="Q133" s="152" t="str">
        <f t="shared" si="8"/>
        <v/>
      </c>
      <c r="R133" s="141" t="str">
        <f t="shared" si="9"/>
        <v/>
      </c>
      <c r="S133" s="155" t="b">
        <f t="shared" si="10"/>
        <v>0</v>
      </c>
      <c r="T133" s="156" t="str">
        <f t="shared" si="11"/>
        <v>FALSCH</v>
      </c>
      <c r="U133" s="156" t="str">
        <f t="shared" si="12"/>
        <v>FALSCH</v>
      </c>
      <c r="V133" s="156" t="str">
        <f t="shared" si="13"/>
        <v>FALSCH</v>
      </c>
      <c r="W133" s="208" t="b">
        <f>IF(N133&lt;&gt;"",IF(VLOOKUP(N133,Wbw_List,3)="e",IF(AND(#REF!="Ja",#REF!="Ja"),"both",IF(#REF!="Ja","figures",IF(#REF!="Ja","free"))),VLOOKUP(VLOOKUP(N133,Wbw_List,3),Disziplinen,3)))</f>
        <v>0</v>
      </c>
    </row>
    <row r="134" spans="1:23" s="71" customFormat="1" ht="14.1">
      <c r="A134" s="154">
        <v>128</v>
      </c>
      <c r="B134" s="129"/>
      <c r="C134" s="226"/>
      <c r="D134" s="128"/>
      <c r="E134" s="72"/>
      <c r="F134" s="73"/>
      <c r="G134" s="178"/>
      <c r="H134" s="180"/>
      <c r="I134" s="146"/>
      <c r="J134" s="74"/>
      <c r="K134" s="146"/>
      <c r="L134" s="227"/>
      <c r="M134" s="228"/>
      <c r="N134" s="75"/>
      <c r="O134" s="144"/>
      <c r="P134" s="152" t="str">
        <f t="shared" si="7"/>
        <v/>
      </c>
      <c r="Q134" s="152" t="str">
        <f t="shared" si="8"/>
        <v/>
      </c>
      <c r="R134" s="141" t="str">
        <f t="shared" si="9"/>
        <v/>
      </c>
      <c r="S134" s="155" t="b">
        <f t="shared" si="10"/>
        <v>0</v>
      </c>
      <c r="T134" s="156" t="str">
        <f t="shared" si="11"/>
        <v>FALSCH</v>
      </c>
      <c r="U134" s="156" t="str">
        <f t="shared" si="12"/>
        <v>FALSCH</v>
      </c>
      <c r="V134" s="156" t="str">
        <f t="shared" si="13"/>
        <v>FALSCH</v>
      </c>
      <c r="W134" s="208" t="b">
        <f>IF(N134&lt;&gt;"",IF(VLOOKUP(N134,Wbw_List,3)="e",IF(AND(#REF!="Ja",#REF!="Ja"),"both",IF(#REF!="Ja","figures",IF(#REF!="Ja","free"))),VLOOKUP(VLOOKUP(N134,Wbw_List,3),Disziplinen,3)))</f>
        <v>0</v>
      </c>
    </row>
    <row r="135" spans="1:23" s="71" customFormat="1" ht="14.1">
      <c r="A135" s="154">
        <v>129</v>
      </c>
      <c r="B135" s="129"/>
      <c r="C135" s="226"/>
      <c r="D135" s="128"/>
      <c r="E135" s="72"/>
      <c r="F135" s="73"/>
      <c r="G135" s="178"/>
      <c r="H135" s="180"/>
      <c r="I135" s="146"/>
      <c r="J135" s="74"/>
      <c r="K135" s="146"/>
      <c r="L135" s="227"/>
      <c r="M135" s="228"/>
      <c r="N135" s="75"/>
      <c r="O135" s="144"/>
      <c r="P135" s="152" t="str">
        <f t="shared" ref="P135:P198" si="14">IF(H135&lt;&gt;"",VLOOKUP(H135,ListOfClubs,2,FALSE),"")</f>
        <v/>
      </c>
      <c r="Q135" s="152" t="str">
        <f t="shared" ref="Q135:Q198" si="15">IF(I135&lt;&gt;"",VLOOKUP(I135,Verband,2,FALSE),"")</f>
        <v/>
      </c>
      <c r="R135" s="141" t="str">
        <f t="shared" ref="R135:R198" si="16">IF(N135&lt;&gt;"",VLOOKUP(N135,Wbw_List,2,FALSE),"")</f>
        <v/>
      </c>
      <c r="S135" s="155" t="b">
        <f t="shared" ref="S135:S198" si="17">IF(N135&lt;&gt;"",VLOOKUP(N135,Wbw_List,5))</f>
        <v>0</v>
      </c>
      <c r="T135" s="156" t="str">
        <f t="shared" ref="T135:T198" si="18">IF(E135&lt;&gt;"",F135&amp;" "&amp;E135,"FALSCH")</f>
        <v>FALSCH</v>
      </c>
      <c r="U135" s="156" t="str">
        <f t="shared" ref="U135:U198" si="19">IF(H135&lt;&gt;"",IFERROR(VLOOKUP(H135,ListOfClubs,1,FALSE),H135),"FALSCH")</f>
        <v>FALSCH</v>
      </c>
      <c r="V135" s="156" t="str">
        <f t="shared" ref="V135:V198" si="20">IF(I135&lt;&gt;"",I135,"FALSCH")</f>
        <v>FALSCH</v>
      </c>
      <c r="W135" s="208" t="b">
        <f>IF(N135&lt;&gt;"",IF(VLOOKUP(N135,Wbw_List,3)="e",IF(AND(#REF!="Ja",#REF!="Ja"),"both",IF(#REF!="Ja","figures",IF(#REF!="Ja","free"))),VLOOKUP(VLOOKUP(N135,Wbw_List,3),Disziplinen,3)))</f>
        <v>0</v>
      </c>
    </row>
    <row r="136" spans="1:23" s="71" customFormat="1" ht="14.1">
      <c r="A136" s="154">
        <v>130</v>
      </c>
      <c r="B136" s="129"/>
      <c r="C136" s="226"/>
      <c r="D136" s="128"/>
      <c r="E136" s="72"/>
      <c r="F136" s="73"/>
      <c r="G136" s="178"/>
      <c r="H136" s="180"/>
      <c r="I136" s="146"/>
      <c r="J136" s="74"/>
      <c r="K136" s="146"/>
      <c r="L136" s="227"/>
      <c r="M136" s="228"/>
      <c r="N136" s="75"/>
      <c r="O136" s="144"/>
      <c r="P136" s="152" t="str">
        <f t="shared" si="14"/>
        <v/>
      </c>
      <c r="Q136" s="152" t="str">
        <f t="shared" si="15"/>
        <v/>
      </c>
      <c r="R136" s="141" t="str">
        <f t="shared" si="16"/>
        <v/>
      </c>
      <c r="S136" s="155" t="b">
        <f t="shared" si="17"/>
        <v>0</v>
      </c>
      <c r="T136" s="156" t="str">
        <f t="shared" si="18"/>
        <v>FALSCH</v>
      </c>
      <c r="U136" s="156" t="str">
        <f t="shared" si="19"/>
        <v>FALSCH</v>
      </c>
      <c r="V136" s="156" t="str">
        <f t="shared" si="20"/>
        <v>FALSCH</v>
      </c>
      <c r="W136" s="208" t="b">
        <f>IF(N136&lt;&gt;"",IF(VLOOKUP(N136,Wbw_List,3)="e",IF(AND(#REF!="Ja",#REF!="Ja"),"both",IF(#REF!="Ja","figures",IF(#REF!="Ja","free"))),VLOOKUP(VLOOKUP(N136,Wbw_List,3),Disziplinen,3)))</f>
        <v>0</v>
      </c>
    </row>
    <row r="137" spans="1:23" s="71" customFormat="1" ht="14.1">
      <c r="A137" s="154">
        <v>131</v>
      </c>
      <c r="B137" s="129"/>
      <c r="C137" s="226"/>
      <c r="D137" s="128"/>
      <c r="E137" s="72"/>
      <c r="F137" s="73"/>
      <c r="G137" s="178"/>
      <c r="H137" s="180"/>
      <c r="I137" s="146"/>
      <c r="J137" s="74"/>
      <c r="K137" s="146"/>
      <c r="L137" s="227"/>
      <c r="M137" s="228"/>
      <c r="N137" s="75"/>
      <c r="O137" s="144"/>
      <c r="P137" s="152" t="str">
        <f t="shared" si="14"/>
        <v/>
      </c>
      <c r="Q137" s="152" t="str">
        <f t="shared" si="15"/>
        <v/>
      </c>
      <c r="R137" s="141" t="str">
        <f t="shared" si="16"/>
        <v/>
      </c>
      <c r="S137" s="155" t="b">
        <f t="shared" si="17"/>
        <v>0</v>
      </c>
      <c r="T137" s="156" t="str">
        <f t="shared" si="18"/>
        <v>FALSCH</v>
      </c>
      <c r="U137" s="156" t="str">
        <f t="shared" si="19"/>
        <v>FALSCH</v>
      </c>
      <c r="V137" s="156" t="str">
        <f t="shared" si="20"/>
        <v>FALSCH</v>
      </c>
      <c r="W137" s="208" t="b">
        <f>IF(N137&lt;&gt;"",IF(VLOOKUP(N137,Wbw_List,3)="e",IF(AND(#REF!="Ja",#REF!="Ja"),"both",IF(#REF!="Ja","figures",IF(#REF!="Ja","free"))),VLOOKUP(VLOOKUP(N137,Wbw_List,3),Disziplinen,3)))</f>
        <v>0</v>
      </c>
    </row>
    <row r="138" spans="1:23" s="71" customFormat="1" ht="14.1">
      <c r="A138" s="154">
        <v>132</v>
      </c>
      <c r="B138" s="129"/>
      <c r="C138" s="226"/>
      <c r="D138" s="128"/>
      <c r="E138" s="72"/>
      <c r="F138" s="73"/>
      <c r="G138" s="178"/>
      <c r="H138" s="180"/>
      <c r="I138" s="146"/>
      <c r="J138" s="74"/>
      <c r="K138" s="146"/>
      <c r="L138" s="227"/>
      <c r="M138" s="228"/>
      <c r="N138" s="75"/>
      <c r="O138" s="144"/>
      <c r="P138" s="152" t="str">
        <f t="shared" si="14"/>
        <v/>
      </c>
      <c r="Q138" s="152" t="str">
        <f t="shared" si="15"/>
        <v/>
      </c>
      <c r="R138" s="141" t="str">
        <f t="shared" si="16"/>
        <v/>
      </c>
      <c r="S138" s="155" t="b">
        <f t="shared" si="17"/>
        <v>0</v>
      </c>
      <c r="T138" s="156" t="str">
        <f t="shared" si="18"/>
        <v>FALSCH</v>
      </c>
      <c r="U138" s="156" t="str">
        <f t="shared" si="19"/>
        <v>FALSCH</v>
      </c>
      <c r="V138" s="156" t="str">
        <f t="shared" si="20"/>
        <v>FALSCH</v>
      </c>
      <c r="W138" s="208" t="b">
        <f>IF(N138&lt;&gt;"",IF(VLOOKUP(N138,Wbw_List,3)="e",IF(AND(#REF!="Ja",#REF!="Ja"),"both",IF(#REF!="Ja","figures",IF(#REF!="Ja","free"))),VLOOKUP(VLOOKUP(N138,Wbw_List,3),Disziplinen,3)))</f>
        <v>0</v>
      </c>
    </row>
    <row r="139" spans="1:23" s="71" customFormat="1" ht="14.1">
      <c r="A139" s="154">
        <v>133</v>
      </c>
      <c r="B139" s="129"/>
      <c r="C139" s="226"/>
      <c r="D139" s="128"/>
      <c r="E139" s="72"/>
      <c r="F139" s="73"/>
      <c r="G139" s="178"/>
      <c r="H139" s="180"/>
      <c r="I139" s="146"/>
      <c r="J139" s="74"/>
      <c r="K139" s="146"/>
      <c r="L139" s="227"/>
      <c r="M139" s="228"/>
      <c r="N139" s="75"/>
      <c r="O139" s="144"/>
      <c r="P139" s="152" t="str">
        <f t="shared" si="14"/>
        <v/>
      </c>
      <c r="Q139" s="152" t="str">
        <f t="shared" si="15"/>
        <v/>
      </c>
      <c r="R139" s="141" t="str">
        <f t="shared" si="16"/>
        <v/>
      </c>
      <c r="S139" s="155" t="b">
        <f t="shared" si="17"/>
        <v>0</v>
      </c>
      <c r="T139" s="156" t="str">
        <f t="shared" si="18"/>
        <v>FALSCH</v>
      </c>
      <c r="U139" s="156" t="str">
        <f t="shared" si="19"/>
        <v>FALSCH</v>
      </c>
      <c r="V139" s="156" t="str">
        <f t="shared" si="20"/>
        <v>FALSCH</v>
      </c>
      <c r="W139" s="208" t="b">
        <f>IF(N139&lt;&gt;"",IF(VLOOKUP(N139,Wbw_List,3)="e",IF(AND(#REF!="Ja",#REF!="Ja"),"both",IF(#REF!="Ja","figures",IF(#REF!="Ja","free"))),VLOOKUP(VLOOKUP(N139,Wbw_List,3),Disziplinen,3)))</f>
        <v>0</v>
      </c>
    </row>
    <row r="140" spans="1:23" s="71" customFormat="1" ht="14.1">
      <c r="A140" s="154">
        <v>134</v>
      </c>
      <c r="B140" s="129"/>
      <c r="C140" s="226"/>
      <c r="D140" s="128"/>
      <c r="E140" s="72"/>
      <c r="F140" s="73"/>
      <c r="G140" s="178"/>
      <c r="H140" s="180"/>
      <c r="I140" s="146"/>
      <c r="J140" s="74"/>
      <c r="K140" s="146"/>
      <c r="L140" s="227"/>
      <c r="M140" s="228"/>
      <c r="N140" s="75"/>
      <c r="O140" s="144"/>
      <c r="P140" s="152" t="str">
        <f t="shared" si="14"/>
        <v/>
      </c>
      <c r="Q140" s="152" t="str">
        <f t="shared" si="15"/>
        <v/>
      </c>
      <c r="R140" s="141" t="str">
        <f t="shared" si="16"/>
        <v/>
      </c>
      <c r="S140" s="155" t="b">
        <f t="shared" si="17"/>
        <v>0</v>
      </c>
      <c r="T140" s="156" t="str">
        <f t="shared" si="18"/>
        <v>FALSCH</v>
      </c>
      <c r="U140" s="156" t="str">
        <f t="shared" si="19"/>
        <v>FALSCH</v>
      </c>
      <c r="V140" s="156" t="str">
        <f t="shared" si="20"/>
        <v>FALSCH</v>
      </c>
      <c r="W140" s="208" t="b">
        <f>IF(N140&lt;&gt;"",IF(VLOOKUP(N140,Wbw_List,3)="e",IF(AND(#REF!="Ja",#REF!="Ja"),"both",IF(#REF!="Ja","figures",IF(#REF!="Ja","free"))),VLOOKUP(VLOOKUP(N140,Wbw_List,3),Disziplinen,3)))</f>
        <v>0</v>
      </c>
    </row>
    <row r="141" spans="1:23" s="71" customFormat="1" ht="14.1">
      <c r="A141" s="154">
        <v>135</v>
      </c>
      <c r="B141" s="129"/>
      <c r="C141" s="226"/>
      <c r="D141" s="128"/>
      <c r="E141" s="72"/>
      <c r="F141" s="73"/>
      <c r="G141" s="178"/>
      <c r="H141" s="180"/>
      <c r="I141" s="146"/>
      <c r="J141" s="74"/>
      <c r="K141" s="146"/>
      <c r="L141" s="227"/>
      <c r="M141" s="228"/>
      <c r="N141" s="75"/>
      <c r="O141" s="144"/>
      <c r="P141" s="152" t="str">
        <f t="shared" si="14"/>
        <v/>
      </c>
      <c r="Q141" s="152" t="str">
        <f t="shared" si="15"/>
        <v/>
      </c>
      <c r="R141" s="141" t="str">
        <f t="shared" si="16"/>
        <v/>
      </c>
      <c r="S141" s="155" t="b">
        <f t="shared" si="17"/>
        <v>0</v>
      </c>
      <c r="T141" s="156" t="str">
        <f t="shared" si="18"/>
        <v>FALSCH</v>
      </c>
      <c r="U141" s="156" t="str">
        <f t="shared" si="19"/>
        <v>FALSCH</v>
      </c>
      <c r="V141" s="156" t="str">
        <f t="shared" si="20"/>
        <v>FALSCH</v>
      </c>
      <c r="W141" s="208" t="b">
        <f>IF(N141&lt;&gt;"",IF(VLOOKUP(N141,Wbw_List,3)="e",IF(AND(#REF!="Ja",#REF!="Ja"),"both",IF(#REF!="Ja","figures",IF(#REF!="Ja","free"))),VLOOKUP(VLOOKUP(N141,Wbw_List,3),Disziplinen,3)))</f>
        <v>0</v>
      </c>
    </row>
    <row r="142" spans="1:23" s="71" customFormat="1" ht="14.1">
      <c r="A142" s="154">
        <v>136</v>
      </c>
      <c r="B142" s="129"/>
      <c r="C142" s="226"/>
      <c r="D142" s="128"/>
      <c r="E142" s="72"/>
      <c r="F142" s="73"/>
      <c r="G142" s="178"/>
      <c r="H142" s="180"/>
      <c r="I142" s="146"/>
      <c r="J142" s="74"/>
      <c r="K142" s="146"/>
      <c r="L142" s="227"/>
      <c r="M142" s="228"/>
      <c r="N142" s="75"/>
      <c r="O142" s="144"/>
      <c r="P142" s="152" t="str">
        <f t="shared" si="14"/>
        <v/>
      </c>
      <c r="Q142" s="152" t="str">
        <f t="shared" si="15"/>
        <v/>
      </c>
      <c r="R142" s="141" t="str">
        <f t="shared" si="16"/>
        <v/>
      </c>
      <c r="S142" s="155" t="b">
        <f t="shared" si="17"/>
        <v>0</v>
      </c>
      <c r="T142" s="156" t="str">
        <f t="shared" si="18"/>
        <v>FALSCH</v>
      </c>
      <c r="U142" s="156" t="str">
        <f t="shared" si="19"/>
        <v>FALSCH</v>
      </c>
      <c r="V142" s="156" t="str">
        <f t="shared" si="20"/>
        <v>FALSCH</v>
      </c>
      <c r="W142" s="208" t="b">
        <f>IF(N142&lt;&gt;"",IF(VLOOKUP(N142,Wbw_List,3)="e",IF(AND(#REF!="Ja",#REF!="Ja"),"both",IF(#REF!="Ja","figures",IF(#REF!="Ja","free"))),VLOOKUP(VLOOKUP(N142,Wbw_List,3),Disziplinen,3)))</f>
        <v>0</v>
      </c>
    </row>
    <row r="143" spans="1:23" s="71" customFormat="1" ht="14.1">
      <c r="A143" s="154">
        <v>137</v>
      </c>
      <c r="B143" s="129"/>
      <c r="C143" s="226"/>
      <c r="D143" s="128"/>
      <c r="E143" s="72"/>
      <c r="F143" s="73"/>
      <c r="G143" s="178"/>
      <c r="H143" s="180"/>
      <c r="I143" s="146"/>
      <c r="J143" s="74"/>
      <c r="K143" s="146"/>
      <c r="L143" s="227"/>
      <c r="M143" s="228"/>
      <c r="N143" s="75"/>
      <c r="O143" s="144"/>
      <c r="P143" s="152" t="str">
        <f t="shared" si="14"/>
        <v/>
      </c>
      <c r="Q143" s="152" t="str">
        <f t="shared" si="15"/>
        <v/>
      </c>
      <c r="R143" s="141" t="str">
        <f t="shared" si="16"/>
        <v/>
      </c>
      <c r="S143" s="155" t="b">
        <f t="shared" si="17"/>
        <v>0</v>
      </c>
      <c r="T143" s="156" t="str">
        <f t="shared" si="18"/>
        <v>FALSCH</v>
      </c>
      <c r="U143" s="156" t="str">
        <f t="shared" si="19"/>
        <v>FALSCH</v>
      </c>
      <c r="V143" s="156" t="str">
        <f t="shared" si="20"/>
        <v>FALSCH</v>
      </c>
      <c r="W143" s="208" t="b">
        <f>IF(N143&lt;&gt;"",IF(VLOOKUP(N143,Wbw_List,3)="e",IF(AND(#REF!="Ja",#REF!="Ja"),"both",IF(#REF!="Ja","figures",IF(#REF!="Ja","free"))),VLOOKUP(VLOOKUP(N143,Wbw_List,3),Disziplinen,3)))</f>
        <v>0</v>
      </c>
    </row>
    <row r="144" spans="1:23" s="71" customFormat="1" ht="14.1">
      <c r="A144" s="154">
        <v>138</v>
      </c>
      <c r="B144" s="129"/>
      <c r="C144" s="226"/>
      <c r="D144" s="128"/>
      <c r="E144" s="72"/>
      <c r="F144" s="73"/>
      <c r="G144" s="178"/>
      <c r="H144" s="180"/>
      <c r="I144" s="146"/>
      <c r="J144" s="74"/>
      <c r="K144" s="146"/>
      <c r="L144" s="227"/>
      <c r="M144" s="228"/>
      <c r="N144" s="75"/>
      <c r="O144" s="144"/>
      <c r="P144" s="152" t="str">
        <f t="shared" si="14"/>
        <v/>
      </c>
      <c r="Q144" s="152" t="str">
        <f t="shared" si="15"/>
        <v/>
      </c>
      <c r="R144" s="141" t="str">
        <f t="shared" si="16"/>
        <v/>
      </c>
      <c r="S144" s="155" t="b">
        <f t="shared" si="17"/>
        <v>0</v>
      </c>
      <c r="T144" s="156" t="str">
        <f t="shared" si="18"/>
        <v>FALSCH</v>
      </c>
      <c r="U144" s="156" t="str">
        <f t="shared" si="19"/>
        <v>FALSCH</v>
      </c>
      <c r="V144" s="156" t="str">
        <f t="shared" si="20"/>
        <v>FALSCH</v>
      </c>
      <c r="W144" s="208" t="b">
        <f>IF(N144&lt;&gt;"",IF(VLOOKUP(N144,Wbw_List,3)="e",IF(AND(#REF!="Ja",#REF!="Ja"),"both",IF(#REF!="Ja","figures",IF(#REF!="Ja","free"))),VLOOKUP(VLOOKUP(N144,Wbw_List,3),Disziplinen,3)))</f>
        <v>0</v>
      </c>
    </row>
    <row r="145" spans="1:23" s="71" customFormat="1" ht="14.1">
      <c r="A145" s="154">
        <v>139</v>
      </c>
      <c r="B145" s="129"/>
      <c r="C145" s="226"/>
      <c r="D145" s="128"/>
      <c r="E145" s="72"/>
      <c r="F145" s="73"/>
      <c r="G145" s="178"/>
      <c r="H145" s="180"/>
      <c r="I145" s="146"/>
      <c r="J145" s="74"/>
      <c r="K145" s="146"/>
      <c r="L145" s="227"/>
      <c r="M145" s="228"/>
      <c r="N145" s="75"/>
      <c r="O145" s="144"/>
      <c r="P145" s="152" t="str">
        <f t="shared" si="14"/>
        <v/>
      </c>
      <c r="Q145" s="152" t="str">
        <f t="shared" si="15"/>
        <v/>
      </c>
      <c r="R145" s="141" t="str">
        <f t="shared" si="16"/>
        <v/>
      </c>
      <c r="S145" s="155" t="b">
        <f t="shared" si="17"/>
        <v>0</v>
      </c>
      <c r="T145" s="156" t="str">
        <f t="shared" si="18"/>
        <v>FALSCH</v>
      </c>
      <c r="U145" s="156" t="str">
        <f t="shared" si="19"/>
        <v>FALSCH</v>
      </c>
      <c r="V145" s="156" t="str">
        <f t="shared" si="20"/>
        <v>FALSCH</v>
      </c>
      <c r="W145" s="208" t="b">
        <f>IF(N145&lt;&gt;"",IF(VLOOKUP(N145,Wbw_List,3)="e",IF(AND(#REF!="Ja",#REF!="Ja"),"both",IF(#REF!="Ja","figures",IF(#REF!="Ja","free"))),VLOOKUP(VLOOKUP(N145,Wbw_List,3),Disziplinen,3)))</f>
        <v>0</v>
      </c>
    </row>
    <row r="146" spans="1:23" s="71" customFormat="1" ht="14.1">
      <c r="A146" s="154">
        <v>140</v>
      </c>
      <c r="B146" s="129"/>
      <c r="C146" s="226"/>
      <c r="D146" s="128"/>
      <c r="E146" s="72"/>
      <c r="F146" s="73"/>
      <c r="G146" s="178"/>
      <c r="H146" s="180"/>
      <c r="I146" s="146"/>
      <c r="J146" s="74"/>
      <c r="K146" s="146"/>
      <c r="L146" s="227"/>
      <c r="M146" s="228"/>
      <c r="N146" s="75"/>
      <c r="O146" s="144"/>
      <c r="P146" s="152" t="str">
        <f t="shared" si="14"/>
        <v/>
      </c>
      <c r="Q146" s="152" t="str">
        <f t="shared" si="15"/>
        <v/>
      </c>
      <c r="R146" s="141" t="str">
        <f t="shared" si="16"/>
        <v/>
      </c>
      <c r="S146" s="155" t="b">
        <f t="shared" si="17"/>
        <v>0</v>
      </c>
      <c r="T146" s="156" t="str">
        <f t="shared" si="18"/>
        <v>FALSCH</v>
      </c>
      <c r="U146" s="156" t="str">
        <f t="shared" si="19"/>
        <v>FALSCH</v>
      </c>
      <c r="V146" s="156" t="str">
        <f t="shared" si="20"/>
        <v>FALSCH</v>
      </c>
      <c r="W146" s="208" t="b">
        <f>IF(N146&lt;&gt;"",IF(VLOOKUP(N146,Wbw_List,3)="e",IF(AND(#REF!="Ja",#REF!="Ja"),"both",IF(#REF!="Ja","figures",IF(#REF!="Ja","free"))),VLOOKUP(VLOOKUP(N146,Wbw_List,3),Disziplinen,3)))</f>
        <v>0</v>
      </c>
    </row>
    <row r="147" spans="1:23" s="71" customFormat="1" ht="14.1">
      <c r="A147" s="154">
        <v>141</v>
      </c>
      <c r="B147" s="129"/>
      <c r="C147" s="226"/>
      <c r="D147" s="128"/>
      <c r="E147" s="72"/>
      <c r="F147" s="73"/>
      <c r="G147" s="178"/>
      <c r="H147" s="180"/>
      <c r="I147" s="146"/>
      <c r="J147" s="74"/>
      <c r="K147" s="146"/>
      <c r="L147" s="227"/>
      <c r="M147" s="228"/>
      <c r="N147" s="75"/>
      <c r="O147" s="144"/>
      <c r="P147" s="152" t="str">
        <f t="shared" si="14"/>
        <v/>
      </c>
      <c r="Q147" s="152" t="str">
        <f t="shared" si="15"/>
        <v/>
      </c>
      <c r="R147" s="141" t="str">
        <f t="shared" si="16"/>
        <v/>
      </c>
      <c r="S147" s="155" t="b">
        <f t="shared" si="17"/>
        <v>0</v>
      </c>
      <c r="T147" s="156" t="str">
        <f t="shared" si="18"/>
        <v>FALSCH</v>
      </c>
      <c r="U147" s="156" t="str">
        <f t="shared" si="19"/>
        <v>FALSCH</v>
      </c>
      <c r="V147" s="156" t="str">
        <f t="shared" si="20"/>
        <v>FALSCH</v>
      </c>
      <c r="W147" s="208" t="b">
        <f>IF(N147&lt;&gt;"",IF(VLOOKUP(N147,Wbw_List,3)="e",IF(AND(#REF!="Ja",#REF!="Ja"),"both",IF(#REF!="Ja","figures",IF(#REF!="Ja","free"))),VLOOKUP(VLOOKUP(N147,Wbw_List,3),Disziplinen,3)))</f>
        <v>0</v>
      </c>
    </row>
    <row r="148" spans="1:23" s="71" customFormat="1" ht="14.1">
      <c r="A148" s="154">
        <v>142</v>
      </c>
      <c r="B148" s="129"/>
      <c r="C148" s="226"/>
      <c r="D148" s="128"/>
      <c r="E148" s="72"/>
      <c r="F148" s="73"/>
      <c r="G148" s="178"/>
      <c r="H148" s="180"/>
      <c r="I148" s="146"/>
      <c r="J148" s="74"/>
      <c r="K148" s="146"/>
      <c r="L148" s="227"/>
      <c r="M148" s="228"/>
      <c r="N148" s="75"/>
      <c r="O148" s="144"/>
      <c r="P148" s="152" t="str">
        <f t="shared" si="14"/>
        <v/>
      </c>
      <c r="Q148" s="152" t="str">
        <f t="shared" si="15"/>
        <v/>
      </c>
      <c r="R148" s="141" t="str">
        <f t="shared" si="16"/>
        <v/>
      </c>
      <c r="S148" s="155" t="b">
        <f t="shared" si="17"/>
        <v>0</v>
      </c>
      <c r="T148" s="156" t="str">
        <f t="shared" si="18"/>
        <v>FALSCH</v>
      </c>
      <c r="U148" s="156" t="str">
        <f t="shared" si="19"/>
        <v>FALSCH</v>
      </c>
      <c r="V148" s="156" t="str">
        <f t="shared" si="20"/>
        <v>FALSCH</v>
      </c>
      <c r="W148" s="208" t="b">
        <f>IF(N148&lt;&gt;"",IF(VLOOKUP(N148,Wbw_List,3)="e",IF(AND(#REF!="Ja",#REF!="Ja"),"both",IF(#REF!="Ja","figures",IF(#REF!="Ja","free"))),VLOOKUP(VLOOKUP(N148,Wbw_List,3),Disziplinen,3)))</f>
        <v>0</v>
      </c>
    </row>
    <row r="149" spans="1:23" s="71" customFormat="1" ht="14.1">
      <c r="A149" s="154">
        <v>143</v>
      </c>
      <c r="B149" s="129"/>
      <c r="C149" s="226"/>
      <c r="D149" s="128"/>
      <c r="E149" s="72"/>
      <c r="F149" s="73"/>
      <c r="G149" s="178"/>
      <c r="H149" s="180"/>
      <c r="I149" s="146"/>
      <c r="J149" s="74"/>
      <c r="K149" s="146"/>
      <c r="L149" s="227"/>
      <c r="M149" s="228"/>
      <c r="N149" s="75"/>
      <c r="O149" s="144"/>
      <c r="P149" s="152" t="str">
        <f t="shared" si="14"/>
        <v/>
      </c>
      <c r="Q149" s="152" t="str">
        <f t="shared" si="15"/>
        <v/>
      </c>
      <c r="R149" s="141" t="str">
        <f t="shared" si="16"/>
        <v/>
      </c>
      <c r="S149" s="155" t="b">
        <f t="shared" si="17"/>
        <v>0</v>
      </c>
      <c r="T149" s="156" t="str">
        <f t="shared" si="18"/>
        <v>FALSCH</v>
      </c>
      <c r="U149" s="156" t="str">
        <f t="shared" si="19"/>
        <v>FALSCH</v>
      </c>
      <c r="V149" s="156" t="str">
        <f t="shared" si="20"/>
        <v>FALSCH</v>
      </c>
      <c r="W149" s="208" t="b">
        <f>IF(N149&lt;&gt;"",IF(VLOOKUP(N149,Wbw_List,3)="e",IF(AND(#REF!="Ja",#REF!="Ja"),"both",IF(#REF!="Ja","figures",IF(#REF!="Ja","free"))),VLOOKUP(VLOOKUP(N149,Wbw_List,3),Disziplinen,3)))</f>
        <v>0</v>
      </c>
    </row>
    <row r="150" spans="1:23" s="71" customFormat="1" ht="14.1">
      <c r="A150" s="154">
        <v>144</v>
      </c>
      <c r="B150" s="129"/>
      <c r="C150" s="226"/>
      <c r="D150" s="128"/>
      <c r="E150" s="72"/>
      <c r="F150" s="73"/>
      <c r="G150" s="178"/>
      <c r="H150" s="180"/>
      <c r="I150" s="146"/>
      <c r="J150" s="74"/>
      <c r="K150" s="146"/>
      <c r="L150" s="227"/>
      <c r="M150" s="228"/>
      <c r="N150" s="75"/>
      <c r="O150" s="144"/>
      <c r="P150" s="152" t="str">
        <f t="shared" si="14"/>
        <v/>
      </c>
      <c r="Q150" s="152" t="str">
        <f t="shared" si="15"/>
        <v/>
      </c>
      <c r="R150" s="141" t="str">
        <f t="shared" si="16"/>
        <v/>
      </c>
      <c r="S150" s="155" t="b">
        <f t="shared" si="17"/>
        <v>0</v>
      </c>
      <c r="T150" s="156" t="str">
        <f t="shared" si="18"/>
        <v>FALSCH</v>
      </c>
      <c r="U150" s="156" t="str">
        <f t="shared" si="19"/>
        <v>FALSCH</v>
      </c>
      <c r="V150" s="156" t="str">
        <f t="shared" si="20"/>
        <v>FALSCH</v>
      </c>
      <c r="W150" s="208" t="b">
        <f>IF(N150&lt;&gt;"",IF(VLOOKUP(N150,Wbw_List,3)="e",IF(AND(#REF!="Ja",#REF!="Ja"),"both",IF(#REF!="Ja","figures",IF(#REF!="Ja","free"))),VLOOKUP(VLOOKUP(N150,Wbw_List,3),Disziplinen,3)))</f>
        <v>0</v>
      </c>
    </row>
    <row r="151" spans="1:23" s="71" customFormat="1" ht="14.1">
      <c r="A151" s="154">
        <v>145</v>
      </c>
      <c r="B151" s="129"/>
      <c r="C151" s="226"/>
      <c r="D151" s="128"/>
      <c r="E151" s="72"/>
      <c r="F151" s="73"/>
      <c r="G151" s="178"/>
      <c r="H151" s="180"/>
      <c r="I151" s="146"/>
      <c r="J151" s="74"/>
      <c r="K151" s="146"/>
      <c r="L151" s="227"/>
      <c r="M151" s="228"/>
      <c r="N151" s="75"/>
      <c r="O151" s="144"/>
      <c r="P151" s="152" t="str">
        <f t="shared" si="14"/>
        <v/>
      </c>
      <c r="Q151" s="152" t="str">
        <f t="shared" si="15"/>
        <v/>
      </c>
      <c r="R151" s="141" t="str">
        <f t="shared" si="16"/>
        <v/>
      </c>
      <c r="S151" s="155" t="b">
        <f t="shared" si="17"/>
        <v>0</v>
      </c>
      <c r="T151" s="156" t="str">
        <f t="shared" si="18"/>
        <v>FALSCH</v>
      </c>
      <c r="U151" s="156" t="str">
        <f t="shared" si="19"/>
        <v>FALSCH</v>
      </c>
      <c r="V151" s="156" t="str">
        <f t="shared" si="20"/>
        <v>FALSCH</v>
      </c>
      <c r="W151" s="208" t="b">
        <f>IF(N151&lt;&gt;"",IF(VLOOKUP(N151,Wbw_List,3)="e",IF(AND(#REF!="Ja",#REF!="Ja"),"both",IF(#REF!="Ja","figures",IF(#REF!="Ja","free"))),VLOOKUP(VLOOKUP(N151,Wbw_List,3),Disziplinen,3)))</f>
        <v>0</v>
      </c>
    </row>
    <row r="152" spans="1:23" s="71" customFormat="1" ht="14.1">
      <c r="A152" s="154">
        <v>146</v>
      </c>
      <c r="B152" s="129"/>
      <c r="C152" s="226"/>
      <c r="D152" s="128"/>
      <c r="E152" s="72"/>
      <c r="F152" s="73"/>
      <c r="G152" s="178"/>
      <c r="H152" s="180"/>
      <c r="I152" s="146"/>
      <c r="J152" s="74"/>
      <c r="K152" s="146"/>
      <c r="L152" s="227"/>
      <c r="M152" s="228"/>
      <c r="N152" s="75"/>
      <c r="O152" s="144"/>
      <c r="P152" s="152" t="str">
        <f t="shared" si="14"/>
        <v/>
      </c>
      <c r="Q152" s="152" t="str">
        <f t="shared" si="15"/>
        <v/>
      </c>
      <c r="R152" s="141" t="str">
        <f t="shared" si="16"/>
        <v/>
      </c>
      <c r="S152" s="155" t="b">
        <f t="shared" si="17"/>
        <v>0</v>
      </c>
      <c r="T152" s="156" t="str">
        <f t="shared" si="18"/>
        <v>FALSCH</v>
      </c>
      <c r="U152" s="156" t="str">
        <f t="shared" si="19"/>
        <v>FALSCH</v>
      </c>
      <c r="V152" s="156" t="str">
        <f t="shared" si="20"/>
        <v>FALSCH</v>
      </c>
      <c r="W152" s="208" t="b">
        <f>IF(N152&lt;&gt;"",IF(VLOOKUP(N152,Wbw_List,3)="e",IF(AND(#REF!="Ja",#REF!="Ja"),"both",IF(#REF!="Ja","figures",IF(#REF!="Ja","free"))),VLOOKUP(VLOOKUP(N152,Wbw_List,3),Disziplinen,3)))</f>
        <v>0</v>
      </c>
    </row>
    <row r="153" spans="1:23" s="71" customFormat="1" ht="14.1">
      <c r="A153" s="154">
        <v>147</v>
      </c>
      <c r="B153" s="129"/>
      <c r="C153" s="226"/>
      <c r="D153" s="128"/>
      <c r="E153" s="72"/>
      <c r="F153" s="73"/>
      <c r="G153" s="178"/>
      <c r="H153" s="180"/>
      <c r="I153" s="146"/>
      <c r="J153" s="74"/>
      <c r="K153" s="146"/>
      <c r="L153" s="227"/>
      <c r="M153" s="228"/>
      <c r="N153" s="75"/>
      <c r="O153" s="144"/>
      <c r="P153" s="152" t="str">
        <f t="shared" si="14"/>
        <v/>
      </c>
      <c r="Q153" s="152" t="str">
        <f t="shared" si="15"/>
        <v/>
      </c>
      <c r="R153" s="141" t="str">
        <f t="shared" si="16"/>
        <v/>
      </c>
      <c r="S153" s="155" t="b">
        <f t="shared" si="17"/>
        <v>0</v>
      </c>
      <c r="T153" s="156" t="str">
        <f t="shared" si="18"/>
        <v>FALSCH</v>
      </c>
      <c r="U153" s="156" t="str">
        <f t="shared" si="19"/>
        <v>FALSCH</v>
      </c>
      <c r="V153" s="156" t="str">
        <f t="shared" si="20"/>
        <v>FALSCH</v>
      </c>
      <c r="W153" s="208" t="b">
        <f>IF(N153&lt;&gt;"",IF(VLOOKUP(N153,Wbw_List,3)="e",IF(AND(#REF!="Ja",#REF!="Ja"),"both",IF(#REF!="Ja","figures",IF(#REF!="Ja","free"))),VLOOKUP(VLOOKUP(N153,Wbw_List,3),Disziplinen,3)))</f>
        <v>0</v>
      </c>
    </row>
    <row r="154" spans="1:23" s="71" customFormat="1" ht="14.1">
      <c r="A154" s="154">
        <v>148</v>
      </c>
      <c r="B154" s="129"/>
      <c r="C154" s="226"/>
      <c r="D154" s="128"/>
      <c r="E154" s="72"/>
      <c r="F154" s="73"/>
      <c r="G154" s="178"/>
      <c r="H154" s="180"/>
      <c r="I154" s="146"/>
      <c r="J154" s="74"/>
      <c r="K154" s="146"/>
      <c r="L154" s="227"/>
      <c r="M154" s="228"/>
      <c r="N154" s="75"/>
      <c r="O154" s="144"/>
      <c r="P154" s="152" t="str">
        <f t="shared" si="14"/>
        <v/>
      </c>
      <c r="Q154" s="152" t="str">
        <f t="shared" si="15"/>
        <v/>
      </c>
      <c r="R154" s="141" t="str">
        <f t="shared" si="16"/>
        <v/>
      </c>
      <c r="S154" s="155" t="b">
        <f t="shared" si="17"/>
        <v>0</v>
      </c>
      <c r="T154" s="156" t="str">
        <f t="shared" si="18"/>
        <v>FALSCH</v>
      </c>
      <c r="U154" s="156" t="str">
        <f t="shared" si="19"/>
        <v>FALSCH</v>
      </c>
      <c r="V154" s="156" t="str">
        <f t="shared" si="20"/>
        <v>FALSCH</v>
      </c>
      <c r="W154" s="208" t="b">
        <f>IF(N154&lt;&gt;"",IF(VLOOKUP(N154,Wbw_List,3)="e",IF(AND(#REF!="Ja",#REF!="Ja"),"both",IF(#REF!="Ja","figures",IF(#REF!="Ja","free"))),VLOOKUP(VLOOKUP(N154,Wbw_List,3),Disziplinen,3)))</f>
        <v>0</v>
      </c>
    </row>
    <row r="155" spans="1:23" s="71" customFormat="1" ht="14.1">
      <c r="A155" s="154">
        <v>149</v>
      </c>
      <c r="B155" s="129"/>
      <c r="C155" s="226"/>
      <c r="D155" s="128"/>
      <c r="E155" s="72"/>
      <c r="F155" s="73"/>
      <c r="G155" s="178"/>
      <c r="H155" s="180"/>
      <c r="I155" s="146"/>
      <c r="J155" s="74"/>
      <c r="K155" s="146"/>
      <c r="L155" s="227"/>
      <c r="M155" s="228"/>
      <c r="N155" s="75"/>
      <c r="O155" s="144"/>
      <c r="P155" s="152" t="str">
        <f t="shared" si="14"/>
        <v/>
      </c>
      <c r="Q155" s="152" t="str">
        <f t="shared" si="15"/>
        <v/>
      </c>
      <c r="R155" s="141" t="str">
        <f t="shared" si="16"/>
        <v/>
      </c>
      <c r="S155" s="155" t="b">
        <f t="shared" si="17"/>
        <v>0</v>
      </c>
      <c r="T155" s="156" t="str">
        <f t="shared" si="18"/>
        <v>FALSCH</v>
      </c>
      <c r="U155" s="156" t="str">
        <f t="shared" si="19"/>
        <v>FALSCH</v>
      </c>
      <c r="V155" s="156" t="str">
        <f t="shared" si="20"/>
        <v>FALSCH</v>
      </c>
      <c r="W155" s="208" t="b">
        <f>IF(N155&lt;&gt;"",IF(VLOOKUP(N155,Wbw_List,3)="e",IF(AND(#REF!="Ja",#REF!="Ja"),"both",IF(#REF!="Ja","figures",IF(#REF!="Ja","free"))),VLOOKUP(VLOOKUP(N155,Wbw_List,3),Disziplinen,3)))</f>
        <v>0</v>
      </c>
    </row>
    <row r="156" spans="1:23" s="71" customFormat="1" ht="14.1">
      <c r="A156" s="154">
        <v>150</v>
      </c>
      <c r="B156" s="129"/>
      <c r="C156" s="226"/>
      <c r="D156" s="128"/>
      <c r="E156" s="72"/>
      <c r="F156" s="73"/>
      <c r="G156" s="178"/>
      <c r="H156" s="180"/>
      <c r="I156" s="146"/>
      <c r="J156" s="74"/>
      <c r="K156" s="146"/>
      <c r="L156" s="227"/>
      <c r="M156" s="228"/>
      <c r="N156" s="75"/>
      <c r="O156" s="144"/>
      <c r="P156" s="152" t="str">
        <f t="shared" si="14"/>
        <v/>
      </c>
      <c r="Q156" s="152" t="str">
        <f t="shared" si="15"/>
        <v/>
      </c>
      <c r="R156" s="141" t="str">
        <f t="shared" si="16"/>
        <v/>
      </c>
      <c r="S156" s="155" t="b">
        <f t="shared" si="17"/>
        <v>0</v>
      </c>
      <c r="T156" s="156" t="str">
        <f t="shared" si="18"/>
        <v>FALSCH</v>
      </c>
      <c r="U156" s="156" t="str">
        <f t="shared" si="19"/>
        <v>FALSCH</v>
      </c>
      <c r="V156" s="156" t="str">
        <f t="shared" si="20"/>
        <v>FALSCH</v>
      </c>
      <c r="W156" s="208" t="b">
        <f>IF(N156&lt;&gt;"",IF(VLOOKUP(N156,Wbw_List,3)="e",IF(AND(#REF!="Ja",#REF!="Ja"),"both",IF(#REF!="Ja","figures",IF(#REF!="Ja","free"))),VLOOKUP(VLOOKUP(N156,Wbw_List,3),Disziplinen,3)))</f>
        <v>0</v>
      </c>
    </row>
    <row r="157" spans="1:23" s="71" customFormat="1" ht="14.1">
      <c r="A157" s="154">
        <v>151</v>
      </c>
      <c r="B157" s="129"/>
      <c r="C157" s="226"/>
      <c r="D157" s="128"/>
      <c r="E157" s="72"/>
      <c r="F157" s="73"/>
      <c r="G157" s="178"/>
      <c r="H157" s="180"/>
      <c r="I157" s="146"/>
      <c r="J157" s="74"/>
      <c r="K157" s="146"/>
      <c r="L157" s="227"/>
      <c r="M157" s="228"/>
      <c r="N157" s="75"/>
      <c r="O157" s="144"/>
      <c r="P157" s="152" t="str">
        <f t="shared" si="14"/>
        <v/>
      </c>
      <c r="Q157" s="152" t="str">
        <f t="shared" si="15"/>
        <v/>
      </c>
      <c r="R157" s="141" t="str">
        <f t="shared" si="16"/>
        <v/>
      </c>
      <c r="S157" s="155" t="b">
        <f t="shared" si="17"/>
        <v>0</v>
      </c>
      <c r="T157" s="156" t="str">
        <f t="shared" si="18"/>
        <v>FALSCH</v>
      </c>
      <c r="U157" s="156" t="str">
        <f t="shared" si="19"/>
        <v>FALSCH</v>
      </c>
      <c r="V157" s="156" t="str">
        <f t="shared" si="20"/>
        <v>FALSCH</v>
      </c>
      <c r="W157" s="208" t="b">
        <f>IF(N157&lt;&gt;"",IF(VLOOKUP(N157,Wbw_List,3)="e",IF(AND(#REF!="Ja",#REF!="Ja"),"both",IF(#REF!="Ja","figures",IF(#REF!="Ja","free"))),VLOOKUP(VLOOKUP(N157,Wbw_List,3),Disziplinen,3)))</f>
        <v>0</v>
      </c>
    </row>
    <row r="158" spans="1:23" s="71" customFormat="1" ht="14.1">
      <c r="A158" s="154">
        <v>152</v>
      </c>
      <c r="B158" s="129"/>
      <c r="C158" s="226"/>
      <c r="D158" s="128"/>
      <c r="E158" s="72"/>
      <c r="F158" s="73"/>
      <c r="G158" s="178"/>
      <c r="H158" s="180"/>
      <c r="I158" s="146"/>
      <c r="J158" s="74"/>
      <c r="K158" s="146"/>
      <c r="L158" s="227"/>
      <c r="M158" s="228"/>
      <c r="N158" s="75"/>
      <c r="O158" s="144"/>
      <c r="P158" s="152" t="str">
        <f t="shared" si="14"/>
        <v/>
      </c>
      <c r="Q158" s="152" t="str">
        <f t="shared" si="15"/>
        <v/>
      </c>
      <c r="R158" s="141" t="str">
        <f t="shared" si="16"/>
        <v/>
      </c>
      <c r="S158" s="155" t="b">
        <f t="shared" si="17"/>
        <v>0</v>
      </c>
      <c r="T158" s="156" t="str">
        <f t="shared" si="18"/>
        <v>FALSCH</v>
      </c>
      <c r="U158" s="156" t="str">
        <f t="shared" si="19"/>
        <v>FALSCH</v>
      </c>
      <c r="V158" s="156" t="str">
        <f t="shared" si="20"/>
        <v>FALSCH</v>
      </c>
      <c r="W158" s="208" t="b">
        <f>IF(N158&lt;&gt;"",IF(VLOOKUP(N158,Wbw_List,3)="e",IF(AND(#REF!="Ja",#REF!="Ja"),"both",IF(#REF!="Ja","figures",IF(#REF!="Ja","free"))),VLOOKUP(VLOOKUP(N158,Wbw_List,3),Disziplinen,3)))</f>
        <v>0</v>
      </c>
    </row>
    <row r="159" spans="1:23" s="71" customFormat="1" ht="14.1">
      <c r="A159" s="154">
        <v>153</v>
      </c>
      <c r="B159" s="129"/>
      <c r="C159" s="226"/>
      <c r="D159" s="128"/>
      <c r="E159" s="72"/>
      <c r="F159" s="73"/>
      <c r="G159" s="178"/>
      <c r="H159" s="180"/>
      <c r="I159" s="146"/>
      <c r="J159" s="74"/>
      <c r="K159" s="146"/>
      <c r="L159" s="227"/>
      <c r="M159" s="228"/>
      <c r="N159" s="75"/>
      <c r="O159" s="144"/>
      <c r="P159" s="152" t="str">
        <f t="shared" si="14"/>
        <v/>
      </c>
      <c r="Q159" s="152" t="str">
        <f t="shared" si="15"/>
        <v/>
      </c>
      <c r="R159" s="141" t="str">
        <f t="shared" si="16"/>
        <v/>
      </c>
      <c r="S159" s="155" t="b">
        <f t="shared" si="17"/>
        <v>0</v>
      </c>
      <c r="T159" s="156" t="str">
        <f t="shared" si="18"/>
        <v>FALSCH</v>
      </c>
      <c r="U159" s="156" t="str">
        <f t="shared" si="19"/>
        <v>FALSCH</v>
      </c>
      <c r="V159" s="156" t="str">
        <f t="shared" si="20"/>
        <v>FALSCH</v>
      </c>
      <c r="W159" s="208" t="b">
        <f>IF(N159&lt;&gt;"",IF(VLOOKUP(N159,Wbw_List,3)="e",IF(AND(#REF!="Ja",#REF!="Ja"),"both",IF(#REF!="Ja","figures",IF(#REF!="Ja","free"))),VLOOKUP(VLOOKUP(N159,Wbw_List,3),Disziplinen,3)))</f>
        <v>0</v>
      </c>
    </row>
    <row r="160" spans="1:23" s="71" customFormat="1" ht="14.1">
      <c r="A160" s="154">
        <v>154</v>
      </c>
      <c r="B160" s="129"/>
      <c r="C160" s="226"/>
      <c r="D160" s="128"/>
      <c r="E160" s="72"/>
      <c r="F160" s="73"/>
      <c r="G160" s="178"/>
      <c r="H160" s="180"/>
      <c r="I160" s="146"/>
      <c r="J160" s="74"/>
      <c r="K160" s="146"/>
      <c r="L160" s="227"/>
      <c r="M160" s="228"/>
      <c r="N160" s="75"/>
      <c r="O160" s="144"/>
      <c r="P160" s="152" t="str">
        <f t="shared" si="14"/>
        <v/>
      </c>
      <c r="Q160" s="152" t="str">
        <f t="shared" si="15"/>
        <v/>
      </c>
      <c r="R160" s="141" t="str">
        <f t="shared" si="16"/>
        <v/>
      </c>
      <c r="S160" s="155" t="b">
        <f t="shared" si="17"/>
        <v>0</v>
      </c>
      <c r="T160" s="156" t="str">
        <f t="shared" si="18"/>
        <v>FALSCH</v>
      </c>
      <c r="U160" s="156" t="str">
        <f t="shared" si="19"/>
        <v>FALSCH</v>
      </c>
      <c r="V160" s="156" t="str">
        <f t="shared" si="20"/>
        <v>FALSCH</v>
      </c>
      <c r="W160" s="208" t="b">
        <f>IF(N160&lt;&gt;"",IF(VLOOKUP(N160,Wbw_List,3)="e",IF(AND(#REF!="Ja",#REF!="Ja"),"both",IF(#REF!="Ja","figures",IF(#REF!="Ja","free"))),VLOOKUP(VLOOKUP(N160,Wbw_List,3),Disziplinen,3)))</f>
        <v>0</v>
      </c>
    </row>
    <row r="161" spans="1:23" s="71" customFormat="1" ht="14.1">
      <c r="A161" s="154">
        <v>155</v>
      </c>
      <c r="B161" s="129"/>
      <c r="C161" s="226"/>
      <c r="D161" s="128"/>
      <c r="E161" s="72"/>
      <c r="F161" s="73"/>
      <c r="G161" s="178"/>
      <c r="H161" s="180"/>
      <c r="I161" s="146"/>
      <c r="J161" s="74"/>
      <c r="K161" s="146"/>
      <c r="L161" s="227"/>
      <c r="M161" s="228"/>
      <c r="N161" s="75"/>
      <c r="O161" s="144"/>
      <c r="P161" s="152" t="str">
        <f t="shared" si="14"/>
        <v/>
      </c>
      <c r="Q161" s="152" t="str">
        <f t="shared" si="15"/>
        <v/>
      </c>
      <c r="R161" s="141" t="str">
        <f t="shared" si="16"/>
        <v/>
      </c>
      <c r="S161" s="155" t="b">
        <f t="shared" si="17"/>
        <v>0</v>
      </c>
      <c r="T161" s="156" t="str">
        <f t="shared" si="18"/>
        <v>FALSCH</v>
      </c>
      <c r="U161" s="156" t="str">
        <f t="shared" si="19"/>
        <v>FALSCH</v>
      </c>
      <c r="V161" s="156" t="str">
        <f t="shared" si="20"/>
        <v>FALSCH</v>
      </c>
      <c r="W161" s="208" t="b">
        <f>IF(N161&lt;&gt;"",IF(VLOOKUP(N161,Wbw_List,3)="e",IF(AND(#REF!="Ja",#REF!="Ja"),"both",IF(#REF!="Ja","figures",IF(#REF!="Ja","free"))),VLOOKUP(VLOOKUP(N161,Wbw_List,3),Disziplinen,3)))</f>
        <v>0</v>
      </c>
    </row>
    <row r="162" spans="1:23" s="71" customFormat="1" ht="14.1">
      <c r="A162" s="154">
        <v>156</v>
      </c>
      <c r="B162" s="129"/>
      <c r="C162" s="226"/>
      <c r="D162" s="128"/>
      <c r="E162" s="72"/>
      <c r="F162" s="73"/>
      <c r="G162" s="178"/>
      <c r="H162" s="180"/>
      <c r="I162" s="146"/>
      <c r="J162" s="74"/>
      <c r="K162" s="146"/>
      <c r="L162" s="227"/>
      <c r="M162" s="228"/>
      <c r="N162" s="75"/>
      <c r="O162" s="144"/>
      <c r="P162" s="152" t="str">
        <f t="shared" si="14"/>
        <v/>
      </c>
      <c r="Q162" s="152" t="str">
        <f t="shared" si="15"/>
        <v/>
      </c>
      <c r="R162" s="141" t="str">
        <f t="shared" si="16"/>
        <v/>
      </c>
      <c r="S162" s="155" t="b">
        <f t="shared" si="17"/>
        <v>0</v>
      </c>
      <c r="T162" s="156" t="str">
        <f t="shared" si="18"/>
        <v>FALSCH</v>
      </c>
      <c r="U162" s="156" t="str">
        <f t="shared" si="19"/>
        <v>FALSCH</v>
      </c>
      <c r="V162" s="156" t="str">
        <f t="shared" si="20"/>
        <v>FALSCH</v>
      </c>
      <c r="W162" s="208" t="b">
        <f>IF(N162&lt;&gt;"",IF(VLOOKUP(N162,Wbw_List,3)="e",IF(AND(#REF!="Ja",#REF!="Ja"),"both",IF(#REF!="Ja","figures",IF(#REF!="Ja","free"))),VLOOKUP(VLOOKUP(N162,Wbw_List,3),Disziplinen,3)))</f>
        <v>0</v>
      </c>
    </row>
    <row r="163" spans="1:23" s="71" customFormat="1" ht="14.1">
      <c r="A163" s="154">
        <v>157</v>
      </c>
      <c r="B163" s="129"/>
      <c r="C163" s="226"/>
      <c r="D163" s="128"/>
      <c r="E163" s="72"/>
      <c r="F163" s="73"/>
      <c r="G163" s="178"/>
      <c r="H163" s="180"/>
      <c r="I163" s="146"/>
      <c r="J163" s="74"/>
      <c r="K163" s="146"/>
      <c r="L163" s="227"/>
      <c r="M163" s="228"/>
      <c r="N163" s="75"/>
      <c r="O163" s="144"/>
      <c r="P163" s="152" t="str">
        <f t="shared" si="14"/>
        <v/>
      </c>
      <c r="Q163" s="152" t="str">
        <f t="shared" si="15"/>
        <v/>
      </c>
      <c r="R163" s="141" t="str">
        <f t="shared" si="16"/>
        <v/>
      </c>
      <c r="S163" s="155" t="b">
        <f t="shared" si="17"/>
        <v>0</v>
      </c>
      <c r="T163" s="156" t="str">
        <f t="shared" si="18"/>
        <v>FALSCH</v>
      </c>
      <c r="U163" s="156" t="str">
        <f t="shared" si="19"/>
        <v>FALSCH</v>
      </c>
      <c r="V163" s="156" t="str">
        <f t="shared" si="20"/>
        <v>FALSCH</v>
      </c>
      <c r="W163" s="208" t="b">
        <f>IF(N163&lt;&gt;"",IF(VLOOKUP(N163,Wbw_List,3)="e",IF(AND(#REF!="Ja",#REF!="Ja"),"both",IF(#REF!="Ja","figures",IF(#REF!="Ja","free"))),VLOOKUP(VLOOKUP(N163,Wbw_List,3),Disziplinen,3)))</f>
        <v>0</v>
      </c>
    </row>
    <row r="164" spans="1:23" s="71" customFormat="1" ht="14.1">
      <c r="A164" s="154">
        <v>158</v>
      </c>
      <c r="B164" s="129"/>
      <c r="C164" s="226"/>
      <c r="D164" s="128"/>
      <c r="E164" s="72"/>
      <c r="F164" s="73"/>
      <c r="G164" s="178"/>
      <c r="H164" s="180"/>
      <c r="I164" s="146"/>
      <c r="J164" s="74"/>
      <c r="K164" s="146"/>
      <c r="L164" s="227"/>
      <c r="M164" s="228"/>
      <c r="N164" s="75"/>
      <c r="O164" s="144"/>
      <c r="P164" s="152" t="str">
        <f t="shared" si="14"/>
        <v/>
      </c>
      <c r="Q164" s="152" t="str">
        <f t="shared" si="15"/>
        <v/>
      </c>
      <c r="R164" s="141" t="str">
        <f t="shared" si="16"/>
        <v/>
      </c>
      <c r="S164" s="155" t="b">
        <f t="shared" si="17"/>
        <v>0</v>
      </c>
      <c r="T164" s="156" t="str">
        <f t="shared" si="18"/>
        <v>FALSCH</v>
      </c>
      <c r="U164" s="156" t="str">
        <f t="shared" si="19"/>
        <v>FALSCH</v>
      </c>
      <c r="V164" s="156" t="str">
        <f t="shared" si="20"/>
        <v>FALSCH</v>
      </c>
      <c r="W164" s="208" t="b">
        <f>IF(N164&lt;&gt;"",IF(VLOOKUP(N164,Wbw_List,3)="e",IF(AND(#REF!="Ja",#REF!="Ja"),"both",IF(#REF!="Ja","figures",IF(#REF!="Ja","free"))),VLOOKUP(VLOOKUP(N164,Wbw_List,3),Disziplinen,3)))</f>
        <v>0</v>
      </c>
    </row>
    <row r="165" spans="1:23" s="71" customFormat="1" ht="14.1">
      <c r="A165" s="154">
        <v>159</v>
      </c>
      <c r="B165" s="129"/>
      <c r="C165" s="226"/>
      <c r="D165" s="128"/>
      <c r="E165" s="72"/>
      <c r="F165" s="73"/>
      <c r="G165" s="178"/>
      <c r="H165" s="180"/>
      <c r="I165" s="146"/>
      <c r="J165" s="74"/>
      <c r="K165" s="146"/>
      <c r="L165" s="227"/>
      <c r="M165" s="228"/>
      <c r="N165" s="75"/>
      <c r="O165" s="144"/>
      <c r="P165" s="152" t="str">
        <f t="shared" si="14"/>
        <v/>
      </c>
      <c r="Q165" s="152" t="str">
        <f t="shared" si="15"/>
        <v/>
      </c>
      <c r="R165" s="141" t="str">
        <f t="shared" si="16"/>
        <v/>
      </c>
      <c r="S165" s="155" t="b">
        <f t="shared" si="17"/>
        <v>0</v>
      </c>
      <c r="T165" s="156" t="str">
        <f t="shared" si="18"/>
        <v>FALSCH</v>
      </c>
      <c r="U165" s="156" t="str">
        <f t="shared" si="19"/>
        <v>FALSCH</v>
      </c>
      <c r="V165" s="156" t="str">
        <f t="shared" si="20"/>
        <v>FALSCH</v>
      </c>
      <c r="W165" s="208" t="b">
        <f>IF(N165&lt;&gt;"",IF(VLOOKUP(N165,Wbw_List,3)="e",IF(AND(#REF!="Ja",#REF!="Ja"),"both",IF(#REF!="Ja","figures",IF(#REF!="Ja","free"))),VLOOKUP(VLOOKUP(N165,Wbw_List,3),Disziplinen,3)))</f>
        <v>0</v>
      </c>
    </row>
    <row r="166" spans="1:23" s="71" customFormat="1" ht="14.1">
      <c r="A166" s="154">
        <v>160</v>
      </c>
      <c r="B166" s="129"/>
      <c r="C166" s="226"/>
      <c r="D166" s="128"/>
      <c r="E166" s="72"/>
      <c r="F166" s="73"/>
      <c r="G166" s="178"/>
      <c r="H166" s="180"/>
      <c r="I166" s="146"/>
      <c r="J166" s="74"/>
      <c r="K166" s="146"/>
      <c r="L166" s="227"/>
      <c r="M166" s="228"/>
      <c r="N166" s="75"/>
      <c r="O166" s="144"/>
      <c r="P166" s="152" t="str">
        <f t="shared" si="14"/>
        <v/>
      </c>
      <c r="Q166" s="152" t="str">
        <f t="shared" si="15"/>
        <v/>
      </c>
      <c r="R166" s="141" t="str">
        <f t="shared" si="16"/>
        <v/>
      </c>
      <c r="S166" s="155" t="b">
        <f t="shared" si="17"/>
        <v>0</v>
      </c>
      <c r="T166" s="156" t="str">
        <f t="shared" si="18"/>
        <v>FALSCH</v>
      </c>
      <c r="U166" s="156" t="str">
        <f t="shared" si="19"/>
        <v>FALSCH</v>
      </c>
      <c r="V166" s="156" t="str">
        <f t="shared" si="20"/>
        <v>FALSCH</v>
      </c>
      <c r="W166" s="208" t="b">
        <f>IF(N166&lt;&gt;"",IF(VLOOKUP(N166,Wbw_List,3)="e",IF(AND(#REF!="Ja",#REF!="Ja"),"both",IF(#REF!="Ja","figures",IF(#REF!="Ja","free"))),VLOOKUP(VLOOKUP(N166,Wbw_List,3),Disziplinen,3)))</f>
        <v>0</v>
      </c>
    </row>
    <row r="167" spans="1:23" s="71" customFormat="1" ht="14.1">
      <c r="A167" s="154">
        <v>161</v>
      </c>
      <c r="B167" s="129"/>
      <c r="C167" s="226"/>
      <c r="D167" s="128"/>
      <c r="E167" s="72"/>
      <c r="F167" s="73"/>
      <c r="G167" s="178"/>
      <c r="H167" s="180"/>
      <c r="I167" s="146"/>
      <c r="J167" s="74"/>
      <c r="K167" s="146"/>
      <c r="L167" s="227"/>
      <c r="M167" s="228"/>
      <c r="N167" s="75"/>
      <c r="O167" s="144"/>
      <c r="P167" s="152" t="str">
        <f t="shared" si="14"/>
        <v/>
      </c>
      <c r="Q167" s="152" t="str">
        <f t="shared" si="15"/>
        <v/>
      </c>
      <c r="R167" s="141" t="str">
        <f t="shared" si="16"/>
        <v/>
      </c>
      <c r="S167" s="155" t="b">
        <f t="shared" si="17"/>
        <v>0</v>
      </c>
      <c r="T167" s="156" t="str">
        <f t="shared" si="18"/>
        <v>FALSCH</v>
      </c>
      <c r="U167" s="156" t="str">
        <f t="shared" si="19"/>
        <v>FALSCH</v>
      </c>
      <c r="V167" s="156" t="str">
        <f t="shared" si="20"/>
        <v>FALSCH</v>
      </c>
      <c r="W167" s="208" t="b">
        <f>IF(N167&lt;&gt;"",IF(VLOOKUP(N167,Wbw_List,3)="e",IF(AND(#REF!="Ja",#REF!="Ja"),"both",IF(#REF!="Ja","figures",IF(#REF!="Ja","free"))),VLOOKUP(VLOOKUP(N167,Wbw_List,3),Disziplinen,3)))</f>
        <v>0</v>
      </c>
    </row>
    <row r="168" spans="1:23" s="71" customFormat="1" ht="14.1">
      <c r="A168" s="154">
        <v>162</v>
      </c>
      <c r="B168" s="129"/>
      <c r="C168" s="226"/>
      <c r="D168" s="128"/>
      <c r="E168" s="72"/>
      <c r="F168" s="73"/>
      <c r="G168" s="178"/>
      <c r="H168" s="180"/>
      <c r="I168" s="146"/>
      <c r="J168" s="74"/>
      <c r="K168" s="146"/>
      <c r="L168" s="227"/>
      <c r="M168" s="228"/>
      <c r="N168" s="75"/>
      <c r="O168" s="144"/>
      <c r="P168" s="152" t="str">
        <f t="shared" si="14"/>
        <v/>
      </c>
      <c r="Q168" s="152" t="str">
        <f t="shared" si="15"/>
        <v/>
      </c>
      <c r="R168" s="141" t="str">
        <f t="shared" si="16"/>
        <v/>
      </c>
      <c r="S168" s="155" t="b">
        <f t="shared" si="17"/>
        <v>0</v>
      </c>
      <c r="T168" s="156" t="str">
        <f t="shared" si="18"/>
        <v>FALSCH</v>
      </c>
      <c r="U168" s="156" t="str">
        <f t="shared" si="19"/>
        <v>FALSCH</v>
      </c>
      <c r="V168" s="156" t="str">
        <f t="shared" si="20"/>
        <v>FALSCH</v>
      </c>
      <c r="W168" s="208" t="b">
        <f>IF(N168&lt;&gt;"",IF(VLOOKUP(N168,Wbw_List,3)="e",IF(AND(#REF!="Ja",#REF!="Ja"),"both",IF(#REF!="Ja","figures",IF(#REF!="Ja","free"))),VLOOKUP(VLOOKUP(N168,Wbw_List,3),Disziplinen,3)))</f>
        <v>0</v>
      </c>
    </row>
    <row r="169" spans="1:23" s="71" customFormat="1" ht="14.1">
      <c r="A169" s="154">
        <v>163</v>
      </c>
      <c r="B169" s="129"/>
      <c r="C169" s="226"/>
      <c r="D169" s="128"/>
      <c r="E169" s="72"/>
      <c r="F169" s="73"/>
      <c r="G169" s="178"/>
      <c r="H169" s="180"/>
      <c r="I169" s="146"/>
      <c r="J169" s="74"/>
      <c r="K169" s="146"/>
      <c r="L169" s="227"/>
      <c r="M169" s="228"/>
      <c r="N169" s="75"/>
      <c r="O169" s="144"/>
      <c r="P169" s="152" t="str">
        <f t="shared" si="14"/>
        <v/>
      </c>
      <c r="Q169" s="152" t="str">
        <f t="shared" si="15"/>
        <v/>
      </c>
      <c r="R169" s="141" t="str">
        <f t="shared" si="16"/>
        <v/>
      </c>
      <c r="S169" s="155" t="b">
        <f t="shared" si="17"/>
        <v>0</v>
      </c>
      <c r="T169" s="156" t="str">
        <f t="shared" si="18"/>
        <v>FALSCH</v>
      </c>
      <c r="U169" s="156" t="str">
        <f t="shared" si="19"/>
        <v>FALSCH</v>
      </c>
      <c r="V169" s="156" t="str">
        <f t="shared" si="20"/>
        <v>FALSCH</v>
      </c>
      <c r="W169" s="208" t="b">
        <f>IF(N169&lt;&gt;"",IF(VLOOKUP(N169,Wbw_List,3)="e",IF(AND(#REF!="Ja",#REF!="Ja"),"both",IF(#REF!="Ja","figures",IF(#REF!="Ja","free"))),VLOOKUP(VLOOKUP(N169,Wbw_List,3),Disziplinen,3)))</f>
        <v>0</v>
      </c>
    </row>
    <row r="170" spans="1:23" s="71" customFormat="1" ht="14.1">
      <c r="A170" s="154">
        <v>164</v>
      </c>
      <c r="B170" s="129"/>
      <c r="C170" s="226"/>
      <c r="D170" s="128"/>
      <c r="E170" s="72"/>
      <c r="F170" s="73"/>
      <c r="G170" s="178"/>
      <c r="H170" s="180"/>
      <c r="I170" s="146"/>
      <c r="J170" s="74"/>
      <c r="K170" s="146"/>
      <c r="L170" s="227"/>
      <c r="M170" s="228"/>
      <c r="N170" s="75"/>
      <c r="O170" s="144"/>
      <c r="P170" s="152" t="str">
        <f t="shared" si="14"/>
        <v/>
      </c>
      <c r="Q170" s="152" t="str">
        <f t="shared" si="15"/>
        <v/>
      </c>
      <c r="R170" s="141" t="str">
        <f t="shared" si="16"/>
        <v/>
      </c>
      <c r="S170" s="155" t="b">
        <f t="shared" si="17"/>
        <v>0</v>
      </c>
      <c r="T170" s="156" t="str">
        <f t="shared" si="18"/>
        <v>FALSCH</v>
      </c>
      <c r="U170" s="156" t="str">
        <f t="shared" si="19"/>
        <v>FALSCH</v>
      </c>
      <c r="V170" s="156" t="str">
        <f t="shared" si="20"/>
        <v>FALSCH</v>
      </c>
      <c r="W170" s="208" t="b">
        <f>IF(N170&lt;&gt;"",IF(VLOOKUP(N170,Wbw_List,3)="e",IF(AND(#REF!="Ja",#REF!="Ja"),"both",IF(#REF!="Ja","figures",IF(#REF!="Ja","free"))),VLOOKUP(VLOOKUP(N170,Wbw_List,3),Disziplinen,3)))</f>
        <v>0</v>
      </c>
    </row>
    <row r="171" spans="1:23" s="71" customFormat="1" ht="14.1">
      <c r="A171" s="154">
        <v>165</v>
      </c>
      <c r="B171" s="129"/>
      <c r="C171" s="226"/>
      <c r="D171" s="128"/>
      <c r="E171" s="72"/>
      <c r="F171" s="73"/>
      <c r="G171" s="178"/>
      <c r="H171" s="180"/>
      <c r="I171" s="146"/>
      <c r="J171" s="74"/>
      <c r="K171" s="146"/>
      <c r="L171" s="227"/>
      <c r="M171" s="228"/>
      <c r="N171" s="75"/>
      <c r="O171" s="144"/>
      <c r="P171" s="152" t="str">
        <f t="shared" si="14"/>
        <v/>
      </c>
      <c r="Q171" s="152" t="str">
        <f t="shared" si="15"/>
        <v/>
      </c>
      <c r="R171" s="141" t="str">
        <f t="shared" si="16"/>
        <v/>
      </c>
      <c r="S171" s="155" t="b">
        <f t="shared" si="17"/>
        <v>0</v>
      </c>
      <c r="T171" s="156" t="str">
        <f t="shared" si="18"/>
        <v>FALSCH</v>
      </c>
      <c r="U171" s="156" t="str">
        <f t="shared" si="19"/>
        <v>FALSCH</v>
      </c>
      <c r="V171" s="156" t="str">
        <f t="shared" si="20"/>
        <v>FALSCH</v>
      </c>
      <c r="W171" s="208" t="b">
        <f>IF(N171&lt;&gt;"",IF(VLOOKUP(N171,Wbw_List,3)="e",IF(AND(#REF!="Ja",#REF!="Ja"),"both",IF(#REF!="Ja","figures",IF(#REF!="Ja","free"))),VLOOKUP(VLOOKUP(N171,Wbw_List,3),Disziplinen,3)))</f>
        <v>0</v>
      </c>
    </row>
    <row r="172" spans="1:23" s="71" customFormat="1" ht="14.1">
      <c r="A172" s="154">
        <v>166</v>
      </c>
      <c r="B172" s="129"/>
      <c r="C172" s="226"/>
      <c r="D172" s="128"/>
      <c r="E172" s="72"/>
      <c r="F172" s="73"/>
      <c r="G172" s="178"/>
      <c r="H172" s="180"/>
      <c r="I172" s="146"/>
      <c r="J172" s="74"/>
      <c r="K172" s="146"/>
      <c r="L172" s="227"/>
      <c r="M172" s="228"/>
      <c r="N172" s="75"/>
      <c r="O172" s="144"/>
      <c r="P172" s="152" t="str">
        <f t="shared" si="14"/>
        <v/>
      </c>
      <c r="Q172" s="152" t="str">
        <f t="shared" si="15"/>
        <v/>
      </c>
      <c r="R172" s="141" t="str">
        <f t="shared" si="16"/>
        <v/>
      </c>
      <c r="S172" s="155" t="b">
        <f t="shared" si="17"/>
        <v>0</v>
      </c>
      <c r="T172" s="156" t="str">
        <f t="shared" si="18"/>
        <v>FALSCH</v>
      </c>
      <c r="U172" s="156" t="str">
        <f t="shared" si="19"/>
        <v>FALSCH</v>
      </c>
      <c r="V172" s="156" t="str">
        <f t="shared" si="20"/>
        <v>FALSCH</v>
      </c>
      <c r="W172" s="208" t="b">
        <f>IF(N172&lt;&gt;"",IF(VLOOKUP(N172,Wbw_List,3)="e",IF(AND(#REF!="Ja",#REF!="Ja"),"both",IF(#REF!="Ja","figures",IF(#REF!="Ja","free"))),VLOOKUP(VLOOKUP(N172,Wbw_List,3),Disziplinen,3)))</f>
        <v>0</v>
      </c>
    </row>
    <row r="173" spans="1:23" s="71" customFormat="1" ht="14.1">
      <c r="A173" s="154">
        <v>167</v>
      </c>
      <c r="B173" s="129"/>
      <c r="C173" s="226"/>
      <c r="D173" s="128"/>
      <c r="E173" s="72"/>
      <c r="F173" s="73"/>
      <c r="G173" s="178"/>
      <c r="H173" s="180"/>
      <c r="I173" s="146"/>
      <c r="J173" s="74"/>
      <c r="K173" s="146"/>
      <c r="L173" s="227"/>
      <c r="M173" s="228"/>
      <c r="N173" s="75"/>
      <c r="O173" s="144"/>
      <c r="P173" s="152" t="str">
        <f t="shared" si="14"/>
        <v/>
      </c>
      <c r="Q173" s="152" t="str">
        <f t="shared" si="15"/>
        <v/>
      </c>
      <c r="R173" s="141" t="str">
        <f t="shared" si="16"/>
        <v/>
      </c>
      <c r="S173" s="155" t="b">
        <f t="shared" si="17"/>
        <v>0</v>
      </c>
      <c r="T173" s="156" t="str">
        <f t="shared" si="18"/>
        <v>FALSCH</v>
      </c>
      <c r="U173" s="156" t="str">
        <f t="shared" si="19"/>
        <v>FALSCH</v>
      </c>
      <c r="V173" s="156" t="str">
        <f t="shared" si="20"/>
        <v>FALSCH</v>
      </c>
      <c r="W173" s="208" t="b">
        <f>IF(N173&lt;&gt;"",IF(VLOOKUP(N173,Wbw_List,3)="e",IF(AND(#REF!="Ja",#REF!="Ja"),"both",IF(#REF!="Ja","figures",IF(#REF!="Ja","free"))),VLOOKUP(VLOOKUP(N173,Wbw_List,3),Disziplinen,3)))</f>
        <v>0</v>
      </c>
    </row>
    <row r="174" spans="1:23" s="71" customFormat="1" ht="14.1">
      <c r="A174" s="154">
        <v>168</v>
      </c>
      <c r="B174" s="129"/>
      <c r="C174" s="226"/>
      <c r="D174" s="128"/>
      <c r="E174" s="72"/>
      <c r="F174" s="73"/>
      <c r="G174" s="178"/>
      <c r="H174" s="180"/>
      <c r="I174" s="146"/>
      <c r="J174" s="74"/>
      <c r="K174" s="146"/>
      <c r="L174" s="227"/>
      <c r="M174" s="228"/>
      <c r="N174" s="75"/>
      <c r="O174" s="144"/>
      <c r="P174" s="152" t="str">
        <f t="shared" si="14"/>
        <v/>
      </c>
      <c r="Q174" s="152" t="str">
        <f t="shared" si="15"/>
        <v/>
      </c>
      <c r="R174" s="141" t="str">
        <f t="shared" si="16"/>
        <v/>
      </c>
      <c r="S174" s="155" t="b">
        <f t="shared" si="17"/>
        <v>0</v>
      </c>
      <c r="T174" s="156" t="str">
        <f t="shared" si="18"/>
        <v>FALSCH</v>
      </c>
      <c r="U174" s="156" t="str">
        <f t="shared" si="19"/>
        <v>FALSCH</v>
      </c>
      <c r="V174" s="156" t="str">
        <f t="shared" si="20"/>
        <v>FALSCH</v>
      </c>
      <c r="W174" s="208" t="b">
        <f>IF(N174&lt;&gt;"",IF(VLOOKUP(N174,Wbw_List,3)="e",IF(AND(#REF!="Ja",#REF!="Ja"),"both",IF(#REF!="Ja","figures",IF(#REF!="Ja","free"))),VLOOKUP(VLOOKUP(N174,Wbw_List,3),Disziplinen,3)))</f>
        <v>0</v>
      </c>
    </row>
    <row r="175" spans="1:23" s="71" customFormat="1" ht="14.1">
      <c r="A175" s="154">
        <v>169</v>
      </c>
      <c r="B175" s="129"/>
      <c r="C175" s="226"/>
      <c r="D175" s="128"/>
      <c r="E175" s="72"/>
      <c r="F175" s="73"/>
      <c r="G175" s="178"/>
      <c r="H175" s="180"/>
      <c r="I175" s="146"/>
      <c r="J175" s="74"/>
      <c r="K175" s="146"/>
      <c r="L175" s="227"/>
      <c r="M175" s="228"/>
      <c r="N175" s="75"/>
      <c r="O175" s="144"/>
      <c r="P175" s="152" t="str">
        <f t="shared" si="14"/>
        <v/>
      </c>
      <c r="Q175" s="152" t="str">
        <f t="shared" si="15"/>
        <v/>
      </c>
      <c r="R175" s="141" t="str">
        <f t="shared" si="16"/>
        <v/>
      </c>
      <c r="S175" s="155" t="b">
        <f t="shared" si="17"/>
        <v>0</v>
      </c>
      <c r="T175" s="156" t="str">
        <f t="shared" si="18"/>
        <v>FALSCH</v>
      </c>
      <c r="U175" s="156" t="str">
        <f t="shared" si="19"/>
        <v>FALSCH</v>
      </c>
      <c r="V175" s="156" t="str">
        <f t="shared" si="20"/>
        <v>FALSCH</v>
      </c>
      <c r="W175" s="208" t="b">
        <f>IF(N175&lt;&gt;"",IF(VLOOKUP(N175,Wbw_List,3)="e",IF(AND(#REF!="Ja",#REF!="Ja"),"both",IF(#REF!="Ja","figures",IF(#REF!="Ja","free"))),VLOOKUP(VLOOKUP(N175,Wbw_List,3),Disziplinen,3)))</f>
        <v>0</v>
      </c>
    </row>
    <row r="176" spans="1:23" s="71" customFormat="1" ht="14.1">
      <c r="A176" s="154">
        <v>170</v>
      </c>
      <c r="B176" s="129"/>
      <c r="C176" s="226"/>
      <c r="D176" s="128"/>
      <c r="E176" s="72"/>
      <c r="F176" s="73"/>
      <c r="G176" s="178"/>
      <c r="H176" s="180"/>
      <c r="I176" s="146"/>
      <c r="J176" s="74"/>
      <c r="K176" s="146"/>
      <c r="L176" s="227"/>
      <c r="M176" s="228"/>
      <c r="N176" s="75"/>
      <c r="O176" s="144"/>
      <c r="P176" s="152" t="str">
        <f t="shared" si="14"/>
        <v/>
      </c>
      <c r="Q176" s="152" t="str">
        <f t="shared" si="15"/>
        <v/>
      </c>
      <c r="R176" s="141" t="str">
        <f t="shared" si="16"/>
        <v/>
      </c>
      <c r="S176" s="155" t="b">
        <f t="shared" si="17"/>
        <v>0</v>
      </c>
      <c r="T176" s="156" t="str">
        <f t="shared" si="18"/>
        <v>FALSCH</v>
      </c>
      <c r="U176" s="156" t="str">
        <f t="shared" si="19"/>
        <v>FALSCH</v>
      </c>
      <c r="V176" s="156" t="str">
        <f t="shared" si="20"/>
        <v>FALSCH</v>
      </c>
      <c r="W176" s="208" t="b">
        <f>IF(N176&lt;&gt;"",IF(VLOOKUP(N176,Wbw_List,3)="e",IF(AND(#REF!="Ja",#REF!="Ja"),"both",IF(#REF!="Ja","figures",IF(#REF!="Ja","free"))),VLOOKUP(VLOOKUP(N176,Wbw_List,3),Disziplinen,3)))</f>
        <v>0</v>
      </c>
    </row>
    <row r="177" spans="1:23" s="71" customFormat="1" ht="14.1">
      <c r="A177" s="154">
        <v>171</v>
      </c>
      <c r="B177" s="129"/>
      <c r="C177" s="226"/>
      <c r="D177" s="128"/>
      <c r="E177" s="72"/>
      <c r="F177" s="73"/>
      <c r="G177" s="178"/>
      <c r="H177" s="180"/>
      <c r="I177" s="146"/>
      <c r="J177" s="74"/>
      <c r="K177" s="146"/>
      <c r="L177" s="227"/>
      <c r="M177" s="228"/>
      <c r="N177" s="75"/>
      <c r="O177" s="144"/>
      <c r="P177" s="152" t="str">
        <f t="shared" si="14"/>
        <v/>
      </c>
      <c r="Q177" s="152" t="str">
        <f t="shared" si="15"/>
        <v/>
      </c>
      <c r="R177" s="141" t="str">
        <f t="shared" si="16"/>
        <v/>
      </c>
      <c r="S177" s="155" t="b">
        <f t="shared" si="17"/>
        <v>0</v>
      </c>
      <c r="T177" s="156" t="str">
        <f t="shared" si="18"/>
        <v>FALSCH</v>
      </c>
      <c r="U177" s="156" t="str">
        <f t="shared" si="19"/>
        <v>FALSCH</v>
      </c>
      <c r="V177" s="156" t="str">
        <f t="shared" si="20"/>
        <v>FALSCH</v>
      </c>
      <c r="W177" s="208" t="b">
        <f>IF(N177&lt;&gt;"",IF(VLOOKUP(N177,Wbw_List,3)="e",IF(AND(#REF!="Ja",#REF!="Ja"),"both",IF(#REF!="Ja","figures",IF(#REF!="Ja","free"))),VLOOKUP(VLOOKUP(N177,Wbw_List,3),Disziplinen,3)))</f>
        <v>0</v>
      </c>
    </row>
    <row r="178" spans="1:23" s="71" customFormat="1" ht="14.1">
      <c r="A178" s="154">
        <v>172</v>
      </c>
      <c r="B178" s="129"/>
      <c r="C178" s="226"/>
      <c r="D178" s="128"/>
      <c r="E178" s="72"/>
      <c r="F178" s="73"/>
      <c r="G178" s="178"/>
      <c r="H178" s="180"/>
      <c r="I178" s="146"/>
      <c r="J178" s="74"/>
      <c r="K178" s="146"/>
      <c r="L178" s="227"/>
      <c r="M178" s="228"/>
      <c r="N178" s="75"/>
      <c r="O178" s="144"/>
      <c r="P178" s="152" t="str">
        <f t="shared" si="14"/>
        <v/>
      </c>
      <c r="Q178" s="152" t="str">
        <f t="shared" si="15"/>
        <v/>
      </c>
      <c r="R178" s="141" t="str">
        <f t="shared" si="16"/>
        <v/>
      </c>
      <c r="S178" s="155" t="b">
        <f t="shared" si="17"/>
        <v>0</v>
      </c>
      <c r="T178" s="156" t="str">
        <f t="shared" si="18"/>
        <v>FALSCH</v>
      </c>
      <c r="U178" s="156" t="str">
        <f t="shared" si="19"/>
        <v>FALSCH</v>
      </c>
      <c r="V178" s="156" t="str">
        <f t="shared" si="20"/>
        <v>FALSCH</v>
      </c>
      <c r="W178" s="208" t="b">
        <f>IF(N178&lt;&gt;"",IF(VLOOKUP(N178,Wbw_List,3)="e",IF(AND(#REF!="Ja",#REF!="Ja"),"both",IF(#REF!="Ja","figures",IF(#REF!="Ja","free"))),VLOOKUP(VLOOKUP(N178,Wbw_List,3),Disziplinen,3)))</f>
        <v>0</v>
      </c>
    </row>
    <row r="179" spans="1:23" s="71" customFormat="1" ht="14.1">
      <c r="A179" s="154">
        <v>173</v>
      </c>
      <c r="B179" s="129"/>
      <c r="C179" s="226"/>
      <c r="D179" s="128"/>
      <c r="E179" s="72"/>
      <c r="F179" s="73"/>
      <c r="G179" s="178"/>
      <c r="H179" s="180"/>
      <c r="I179" s="146"/>
      <c r="J179" s="74"/>
      <c r="K179" s="146"/>
      <c r="L179" s="227"/>
      <c r="M179" s="228"/>
      <c r="N179" s="75"/>
      <c r="O179" s="144"/>
      <c r="P179" s="152" t="str">
        <f t="shared" si="14"/>
        <v/>
      </c>
      <c r="Q179" s="152" t="str">
        <f t="shared" si="15"/>
        <v/>
      </c>
      <c r="R179" s="141" t="str">
        <f t="shared" si="16"/>
        <v/>
      </c>
      <c r="S179" s="155" t="b">
        <f t="shared" si="17"/>
        <v>0</v>
      </c>
      <c r="T179" s="156" t="str">
        <f t="shared" si="18"/>
        <v>FALSCH</v>
      </c>
      <c r="U179" s="156" t="str">
        <f t="shared" si="19"/>
        <v>FALSCH</v>
      </c>
      <c r="V179" s="156" t="str">
        <f t="shared" si="20"/>
        <v>FALSCH</v>
      </c>
      <c r="W179" s="208" t="b">
        <f>IF(N179&lt;&gt;"",IF(VLOOKUP(N179,Wbw_List,3)="e",IF(AND(#REF!="Ja",#REF!="Ja"),"both",IF(#REF!="Ja","figures",IF(#REF!="Ja","free"))),VLOOKUP(VLOOKUP(N179,Wbw_List,3),Disziplinen,3)))</f>
        <v>0</v>
      </c>
    </row>
    <row r="180" spans="1:23" s="71" customFormat="1" ht="14.1">
      <c r="A180" s="154">
        <v>174</v>
      </c>
      <c r="B180" s="129"/>
      <c r="C180" s="226"/>
      <c r="D180" s="128"/>
      <c r="E180" s="72"/>
      <c r="F180" s="73"/>
      <c r="G180" s="178"/>
      <c r="H180" s="180"/>
      <c r="I180" s="146"/>
      <c r="J180" s="74"/>
      <c r="K180" s="146"/>
      <c r="L180" s="227"/>
      <c r="M180" s="228"/>
      <c r="N180" s="75"/>
      <c r="O180" s="144"/>
      <c r="P180" s="152" t="str">
        <f t="shared" si="14"/>
        <v/>
      </c>
      <c r="Q180" s="152" t="str">
        <f t="shared" si="15"/>
        <v/>
      </c>
      <c r="R180" s="141" t="str">
        <f t="shared" si="16"/>
        <v/>
      </c>
      <c r="S180" s="155" t="b">
        <f t="shared" si="17"/>
        <v>0</v>
      </c>
      <c r="T180" s="156" t="str">
        <f t="shared" si="18"/>
        <v>FALSCH</v>
      </c>
      <c r="U180" s="156" t="str">
        <f t="shared" si="19"/>
        <v>FALSCH</v>
      </c>
      <c r="V180" s="156" t="str">
        <f t="shared" si="20"/>
        <v>FALSCH</v>
      </c>
      <c r="W180" s="208" t="b">
        <f>IF(N180&lt;&gt;"",IF(VLOOKUP(N180,Wbw_List,3)="e",IF(AND(#REF!="Ja",#REF!="Ja"),"both",IF(#REF!="Ja","figures",IF(#REF!="Ja","free"))),VLOOKUP(VLOOKUP(N180,Wbw_List,3),Disziplinen,3)))</f>
        <v>0</v>
      </c>
    </row>
    <row r="181" spans="1:23" s="71" customFormat="1" ht="14.1">
      <c r="A181" s="154">
        <v>175</v>
      </c>
      <c r="B181" s="129"/>
      <c r="C181" s="226"/>
      <c r="D181" s="128"/>
      <c r="E181" s="72"/>
      <c r="F181" s="73"/>
      <c r="G181" s="178"/>
      <c r="H181" s="180"/>
      <c r="I181" s="146"/>
      <c r="J181" s="74"/>
      <c r="K181" s="146"/>
      <c r="L181" s="227"/>
      <c r="M181" s="228"/>
      <c r="N181" s="75"/>
      <c r="O181" s="144"/>
      <c r="P181" s="152" t="str">
        <f t="shared" si="14"/>
        <v/>
      </c>
      <c r="Q181" s="152" t="str">
        <f t="shared" si="15"/>
        <v/>
      </c>
      <c r="R181" s="141" t="str">
        <f t="shared" si="16"/>
        <v/>
      </c>
      <c r="S181" s="155" t="b">
        <f t="shared" si="17"/>
        <v>0</v>
      </c>
      <c r="T181" s="156" t="str">
        <f t="shared" si="18"/>
        <v>FALSCH</v>
      </c>
      <c r="U181" s="156" t="str">
        <f t="shared" si="19"/>
        <v>FALSCH</v>
      </c>
      <c r="V181" s="156" t="str">
        <f t="shared" si="20"/>
        <v>FALSCH</v>
      </c>
      <c r="W181" s="208" t="b">
        <f>IF(N181&lt;&gt;"",IF(VLOOKUP(N181,Wbw_List,3)="e",IF(AND(#REF!="Ja",#REF!="Ja"),"both",IF(#REF!="Ja","figures",IF(#REF!="Ja","free"))),VLOOKUP(VLOOKUP(N181,Wbw_List,3),Disziplinen,3)))</f>
        <v>0</v>
      </c>
    </row>
    <row r="182" spans="1:23" s="71" customFormat="1" ht="14.1">
      <c r="A182" s="154">
        <v>176</v>
      </c>
      <c r="B182" s="129"/>
      <c r="C182" s="226"/>
      <c r="D182" s="128"/>
      <c r="E182" s="72"/>
      <c r="F182" s="73"/>
      <c r="G182" s="178"/>
      <c r="H182" s="180"/>
      <c r="I182" s="146"/>
      <c r="J182" s="74"/>
      <c r="K182" s="146"/>
      <c r="L182" s="227"/>
      <c r="M182" s="228"/>
      <c r="N182" s="75"/>
      <c r="O182" s="144"/>
      <c r="P182" s="152" t="str">
        <f t="shared" si="14"/>
        <v/>
      </c>
      <c r="Q182" s="152" t="str">
        <f t="shared" si="15"/>
        <v/>
      </c>
      <c r="R182" s="141" t="str">
        <f t="shared" si="16"/>
        <v/>
      </c>
      <c r="S182" s="155" t="b">
        <f t="shared" si="17"/>
        <v>0</v>
      </c>
      <c r="T182" s="156" t="str">
        <f t="shared" si="18"/>
        <v>FALSCH</v>
      </c>
      <c r="U182" s="156" t="str">
        <f t="shared" si="19"/>
        <v>FALSCH</v>
      </c>
      <c r="V182" s="156" t="str">
        <f t="shared" si="20"/>
        <v>FALSCH</v>
      </c>
      <c r="W182" s="208" t="b">
        <f>IF(N182&lt;&gt;"",IF(VLOOKUP(N182,Wbw_List,3)="e",IF(AND(#REF!="Ja",#REF!="Ja"),"both",IF(#REF!="Ja","figures",IF(#REF!="Ja","free"))),VLOOKUP(VLOOKUP(N182,Wbw_List,3),Disziplinen,3)))</f>
        <v>0</v>
      </c>
    </row>
    <row r="183" spans="1:23" s="71" customFormat="1" ht="14.1">
      <c r="A183" s="154">
        <v>177</v>
      </c>
      <c r="B183" s="129"/>
      <c r="C183" s="226"/>
      <c r="D183" s="128"/>
      <c r="E183" s="72"/>
      <c r="F183" s="73"/>
      <c r="G183" s="178"/>
      <c r="H183" s="180"/>
      <c r="I183" s="146"/>
      <c r="J183" s="74"/>
      <c r="K183" s="146"/>
      <c r="L183" s="227"/>
      <c r="M183" s="228"/>
      <c r="N183" s="75"/>
      <c r="O183" s="144"/>
      <c r="P183" s="152" t="str">
        <f t="shared" si="14"/>
        <v/>
      </c>
      <c r="Q183" s="152" t="str">
        <f t="shared" si="15"/>
        <v/>
      </c>
      <c r="R183" s="141" t="str">
        <f t="shared" si="16"/>
        <v/>
      </c>
      <c r="S183" s="155" t="b">
        <f t="shared" si="17"/>
        <v>0</v>
      </c>
      <c r="T183" s="156" t="str">
        <f t="shared" si="18"/>
        <v>FALSCH</v>
      </c>
      <c r="U183" s="156" t="str">
        <f t="shared" si="19"/>
        <v>FALSCH</v>
      </c>
      <c r="V183" s="156" t="str">
        <f t="shared" si="20"/>
        <v>FALSCH</v>
      </c>
      <c r="W183" s="208" t="b">
        <f>IF(N183&lt;&gt;"",IF(VLOOKUP(N183,Wbw_List,3)="e",IF(AND(#REF!="Ja",#REF!="Ja"),"both",IF(#REF!="Ja","figures",IF(#REF!="Ja","free"))),VLOOKUP(VLOOKUP(N183,Wbw_List,3),Disziplinen,3)))</f>
        <v>0</v>
      </c>
    </row>
    <row r="184" spans="1:23" s="71" customFormat="1" ht="14.1">
      <c r="A184" s="154">
        <v>178</v>
      </c>
      <c r="B184" s="129"/>
      <c r="C184" s="226"/>
      <c r="D184" s="128"/>
      <c r="E184" s="72"/>
      <c r="F184" s="73"/>
      <c r="G184" s="178"/>
      <c r="H184" s="180"/>
      <c r="I184" s="146"/>
      <c r="J184" s="74"/>
      <c r="K184" s="146"/>
      <c r="L184" s="227"/>
      <c r="M184" s="228"/>
      <c r="N184" s="75"/>
      <c r="O184" s="144"/>
      <c r="P184" s="152" t="str">
        <f t="shared" si="14"/>
        <v/>
      </c>
      <c r="Q184" s="152" t="str">
        <f t="shared" si="15"/>
        <v/>
      </c>
      <c r="R184" s="141" t="str">
        <f t="shared" si="16"/>
        <v/>
      </c>
      <c r="S184" s="155" t="b">
        <f t="shared" si="17"/>
        <v>0</v>
      </c>
      <c r="T184" s="156" t="str">
        <f t="shared" si="18"/>
        <v>FALSCH</v>
      </c>
      <c r="U184" s="156" t="str">
        <f t="shared" si="19"/>
        <v>FALSCH</v>
      </c>
      <c r="V184" s="156" t="str">
        <f t="shared" si="20"/>
        <v>FALSCH</v>
      </c>
      <c r="W184" s="208" t="b">
        <f>IF(N184&lt;&gt;"",IF(VLOOKUP(N184,Wbw_List,3)="e",IF(AND(#REF!="Ja",#REF!="Ja"),"both",IF(#REF!="Ja","figures",IF(#REF!="Ja","free"))),VLOOKUP(VLOOKUP(N184,Wbw_List,3),Disziplinen,3)))</f>
        <v>0</v>
      </c>
    </row>
    <row r="185" spans="1:23" s="71" customFormat="1" ht="14.1">
      <c r="A185" s="154">
        <v>179</v>
      </c>
      <c r="B185" s="129"/>
      <c r="C185" s="226"/>
      <c r="D185" s="128"/>
      <c r="E185" s="72"/>
      <c r="F185" s="73"/>
      <c r="G185" s="178"/>
      <c r="H185" s="180"/>
      <c r="I185" s="146"/>
      <c r="J185" s="74"/>
      <c r="K185" s="146"/>
      <c r="L185" s="227"/>
      <c r="M185" s="228"/>
      <c r="N185" s="75"/>
      <c r="O185" s="144"/>
      <c r="P185" s="152" t="str">
        <f t="shared" si="14"/>
        <v/>
      </c>
      <c r="Q185" s="152" t="str">
        <f t="shared" si="15"/>
        <v/>
      </c>
      <c r="R185" s="141" t="str">
        <f t="shared" si="16"/>
        <v/>
      </c>
      <c r="S185" s="155" t="b">
        <f t="shared" si="17"/>
        <v>0</v>
      </c>
      <c r="T185" s="156" t="str">
        <f t="shared" si="18"/>
        <v>FALSCH</v>
      </c>
      <c r="U185" s="156" t="str">
        <f t="shared" si="19"/>
        <v>FALSCH</v>
      </c>
      <c r="V185" s="156" t="str">
        <f t="shared" si="20"/>
        <v>FALSCH</v>
      </c>
      <c r="W185" s="208" t="b">
        <f>IF(N185&lt;&gt;"",IF(VLOOKUP(N185,Wbw_List,3)="e",IF(AND(#REF!="Ja",#REF!="Ja"),"both",IF(#REF!="Ja","figures",IF(#REF!="Ja","free"))),VLOOKUP(VLOOKUP(N185,Wbw_List,3),Disziplinen,3)))</f>
        <v>0</v>
      </c>
    </row>
    <row r="186" spans="1:23" s="71" customFormat="1" ht="14.1">
      <c r="A186" s="154">
        <v>180</v>
      </c>
      <c r="B186" s="199"/>
      <c r="C186" s="226"/>
      <c r="D186" s="128"/>
      <c r="E186" s="72"/>
      <c r="F186" s="73"/>
      <c r="G186" s="178"/>
      <c r="H186" s="180"/>
      <c r="I186" s="146"/>
      <c r="J186" s="74"/>
      <c r="K186" s="146"/>
      <c r="L186" s="227"/>
      <c r="M186" s="228"/>
      <c r="N186" s="196"/>
      <c r="O186" s="197"/>
      <c r="P186" s="152" t="str">
        <f t="shared" si="14"/>
        <v/>
      </c>
      <c r="Q186" s="152" t="str">
        <f t="shared" si="15"/>
        <v/>
      </c>
      <c r="R186" s="141" t="str">
        <f t="shared" si="16"/>
        <v/>
      </c>
      <c r="S186" s="155" t="b">
        <f t="shared" si="17"/>
        <v>0</v>
      </c>
      <c r="T186" s="156" t="str">
        <f t="shared" si="18"/>
        <v>FALSCH</v>
      </c>
      <c r="U186" s="156" t="str">
        <f t="shared" si="19"/>
        <v>FALSCH</v>
      </c>
      <c r="V186" s="156" t="str">
        <f t="shared" si="20"/>
        <v>FALSCH</v>
      </c>
      <c r="W186" s="208" t="b">
        <f>IF(N186&lt;&gt;"",IF(VLOOKUP(N186,Wbw_List,3)="e",IF(AND(#REF!="Ja",#REF!="Ja"),"both",IF(#REF!="Ja","figures",IF(#REF!="Ja","free"))),VLOOKUP(VLOOKUP(N186,Wbw_List,3),Disziplinen,3)))</f>
        <v>0</v>
      </c>
    </row>
    <row r="187" spans="1:23" s="71" customFormat="1" ht="14.1">
      <c r="A187" s="154">
        <v>181</v>
      </c>
      <c r="B187" s="199"/>
      <c r="C187" s="226"/>
      <c r="D187" s="128"/>
      <c r="E187" s="72"/>
      <c r="F187" s="73"/>
      <c r="G187" s="178"/>
      <c r="H187" s="180"/>
      <c r="I187" s="146"/>
      <c r="J187" s="74"/>
      <c r="K187" s="146"/>
      <c r="L187" s="227"/>
      <c r="M187" s="228"/>
      <c r="N187" s="196"/>
      <c r="O187" s="197"/>
      <c r="P187" s="152" t="str">
        <f t="shared" si="14"/>
        <v/>
      </c>
      <c r="Q187" s="152" t="str">
        <f t="shared" si="15"/>
        <v/>
      </c>
      <c r="R187" s="141" t="str">
        <f t="shared" si="16"/>
        <v/>
      </c>
      <c r="S187" s="155" t="b">
        <f t="shared" si="17"/>
        <v>0</v>
      </c>
      <c r="T187" s="156" t="str">
        <f t="shared" si="18"/>
        <v>FALSCH</v>
      </c>
      <c r="U187" s="156" t="str">
        <f t="shared" si="19"/>
        <v>FALSCH</v>
      </c>
      <c r="V187" s="156" t="str">
        <f t="shared" si="20"/>
        <v>FALSCH</v>
      </c>
      <c r="W187" s="208" t="b">
        <f>IF(N187&lt;&gt;"",IF(VLOOKUP(N187,Wbw_List,3)="e",IF(AND(#REF!="Ja",#REF!="Ja"),"both",IF(#REF!="Ja","figures",IF(#REF!="Ja","free"))),VLOOKUP(VLOOKUP(N187,Wbw_List,3),Disziplinen,3)))</f>
        <v>0</v>
      </c>
    </row>
    <row r="188" spans="1:23" s="71" customFormat="1" ht="14.1">
      <c r="A188" s="154">
        <v>182</v>
      </c>
      <c r="B188" s="129"/>
      <c r="C188" s="226"/>
      <c r="D188" s="128"/>
      <c r="E188" s="72"/>
      <c r="F188" s="73"/>
      <c r="G188" s="178"/>
      <c r="H188" s="180"/>
      <c r="I188" s="146"/>
      <c r="J188" s="74"/>
      <c r="K188" s="146"/>
      <c r="L188" s="227"/>
      <c r="M188" s="228"/>
      <c r="N188" s="75"/>
      <c r="O188" s="144"/>
      <c r="P188" s="152" t="str">
        <f t="shared" si="14"/>
        <v/>
      </c>
      <c r="Q188" s="152" t="str">
        <f t="shared" si="15"/>
        <v/>
      </c>
      <c r="R188" s="141" t="str">
        <f t="shared" si="16"/>
        <v/>
      </c>
      <c r="S188" s="155" t="b">
        <f t="shared" si="17"/>
        <v>0</v>
      </c>
      <c r="T188" s="156" t="str">
        <f t="shared" si="18"/>
        <v>FALSCH</v>
      </c>
      <c r="U188" s="156" t="str">
        <f t="shared" si="19"/>
        <v>FALSCH</v>
      </c>
      <c r="V188" s="156" t="str">
        <f t="shared" si="20"/>
        <v>FALSCH</v>
      </c>
      <c r="W188" s="208" t="b">
        <f>IF(N188&lt;&gt;"",IF(VLOOKUP(N188,Wbw_List,3)="e",IF(AND(#REF!="Ja",#REF!="Ja"),"both",IF(#REF!="Ja","figures",IF(#REF!="Ja","free"))),VLOOKUP(VLOOKUP(N188,Wbw_List,3),Disziplinen,3)))</f>
        <v>0</v>
      </c>
    </row>
    <row r="189" spans="1:23" s="71" customFormat="1" ht="14.1">
      <c r="A189" s="154">
        <v>183</v>
      </c>
      <c r="B189" s="129"/>
      <c r="C189" s="226"/>
      <c r="D189" s="128"/>
      <c r="E189" s="72"/>
      <c r="F189" s="73"/>
      <c r="G189" s="178"/>
      <c r="H189" s="180"/>
      <c r="I189" s="146"/>
      <c r="J189" s="74"/>
      <c r="K189" s="146"/>
      <c r="L189" s="227"/>
      <c r="M189" s="228"/>
      <c r="N189" s="75"/>
      <c r="O189" s="144"/>
      <c r="P189" s="152" t="str">
        <f t="shared" si="14"/>
        <v/>
      </c>
      <c r="Q189" s="152" t="str">
        <f t="shared" si="15"/>
        <v/>
      </c>
      <c r="R189" s="141" t="str">
        <f t="shared" si="16"/>
        <v/>
      </c>
      <c r="S189" s="155" t="b">
        <f t="shared" si="17"/>
        <v>0</v>
      </c>
      <c r="T189" s="156" t="str">
        <f t="shared" si="18"/>
        <v>FALSCH</v>
      </c>
      <c r="U189" s="156" t="str">
        <f t="shared" si="19"/>
        <v>FALSCH</v>
      </c>
      <c r="V189" s="156" t="str">
        <f t="shared" si="20"/>
        <v>FALSCH</v>
      </c>
      <c r="W189" s="208" t="b">
        <f>IF(N189&lt;&gt;"",IF(VLOOKUP(N189,Wbw_List,3)="e",IF(AND(#REF!="Ja",#REF!="Ja"),"both",IF(#REF!="Ja","figures",IF(#REF!="Ja","free"))),VLOOKUP(VLOOKUP(N189,Wbw_List,3),Disziplinen,3)))</f>
        <v>0</v>
      </c>
    </row>
    <row r="190" spans="1:23" s="71" customFormat="1" ht="14.1">
      <c r="A190" s="154">
        <v>184</v>
      </c>
      <c r="B190" s="129"/>
      <c r="C190" s="226"/>
      <c r="D190" s="128"/>
      <c r="E190" s="72"/>
      <c r="F190" s="73"/>
      <c r="G190" s="178"/>
      <c r="H190" s="180"/>
      <c r="I190" s="146"/>
      <c r="J190" s="74"/>
      <c r="K190" s="146"/>
      <c r="L190" s="227"/>
      <c r="M190" s="228"/>
      <c r="N190" s="75"/>
      <c r="O190" s="144"/>
      <c r="P190" s="152" t="str">
        <f t="shared" si="14"/>
        <v/>
      </c>
      <c r="Q190" s="152" t="str">
        <f t="shared" si="15"/>
        <v/>
      </c>
      <c r="R190" s="141" t="str">
        <f t="shared" si="16"/>
        <v/>
      </c>
      <c r="S190" s="155" t="b">
        <f t="shared" si="17"/>
        <v>0</v>
      </c>
      <c r="T190" s="156" t="str">
        <f t="shared" si="18"/>
        <v>FALSCH</v>
      </c>
      <c r="U190" s="156" t="str">
        <f t="shared" si="19"/>
        <v>FALSCH</v>
      </c>
      <c r="V190" s="156" t="str">
        <f t="shared" si="20"/>
        <v>FALSCH</v>
      </c>
      <c r="W190" s="208" t="b">
        <f>IF(N190&lt;&gt;"",IF(VLOOKUP(N190,Wbw_List,3)="e",IF(AND(#REF!="Ja",#REF!="Ja"),"both",IF(#REF!="Ja","figures",IF(#REF!="Ja","free"))),VLOOKUP(VLOOKUP(N190,Wbw_List,3),Disziplinen,3)))</f>
        <v>0</v>
      </c>
    </row>
    <row r="191" spans="1:23" s="71" customFormat="1" ht="14.1">
      <c r="A191" s="154">
        <v>185</v>
      </c>
      <c r="B191" s="129"/>
      <c r="C191" s="226"/>
      <c r="D191" s="128"/>
      <c r="E191" s="72"/>
      <c r="F191" s="73"/>
      <c r="G191" s="178"/>
      <c r="H191" s="180"/>
      <c r="I191" s="146"/>
      <c r="J191" s="74"/>
      <c r="K191" s="146"/>
      <c r="L191" s="227"/>
      <c r="M191" s="228"/>
      <c r="N191" s="75"/>
      <c r="O191" s="144"/>
      <c r="P191" s="152" t="str">
        <f t="shared" si="14"/>
        <v/>
      </c>
      <c r="Q191" s="152" t="str">
        <f t="shared" si="15"/>
        <v/>
      </c>
      <c r="R191" s="141" t="str">
        <f t="shared" si="16"/>
        <v/>
      </c>
      <c r="S191" s="155" t="b">
        <f t="shared" si="17"/>
        <v>0</v>
      </c>
      <c r="T191" s="156" t="str">
        <f t="shared" si="18"/>
        <v>FALSCH</v>
      </c>
      <c r="U191" s="156" t="str">
        <f t="shared" si="19"/>
        <v>FALSCH</v>
      </c>
      <c r="V191" s="156" t="str">
        <f t="shared" si="20"/>
        <v>FALSCH</v>
      </c>
      <c r="W191" s="208" t="b">
        <f>IF(N191&lt;&gt;"",IF(VLOOKUP(N191,Wbw_List,3)="e",IF(AND(#REF!="Ja",#REF!="Ja"),"both",IF(#REF!="Ja","figures",IF(#REF!="Ja","free"))),VLOOKUP(VLOOKUP(N191,Wbw_List,3),Disziplinen,3)))</f>
        <v>0</v>
      </c>
    </row>
    <row r="192" spans="1:23" s="71" customFormat="1" ht="14.1">
      <c r="A192" s="154">
        <v>186</v>
      </c>
      <c r="B192" s="129"/>
      <c r="C192" s="226"/>
      <c r="D192" s="128"/>
      <c r="E192" s="72"/>
      <c r="F192" s="73"/>
      <c r="G192" s="178"/>
      <c r="H192" s="180"/>
      <c r="I192" s="146"/>
      <c r="J192" s="74"/>
      <c r="K192" s="146"/>
      <c r="L192" s="227"/>
      <c r="M192" s="228"/>
      <c r="N192" s="75"/>
      <c r="O192" s="144"/>
      <c r="P192" s="152" t="str">
        <f t="shared" si="14"/>
        <v/>
      </c>
      <c r="Q192" s="152" t="str">
        <f t="shared" si="15"/>
        <v/>
      </c>
      <c r="R192" s="141" t="str">
        <f t="shared" si="16"/>
        <v/>
      </c>
      <c r="S192" s="155" t="b">
        <f t="shared" si="17"/>
        <v>0</v>
      </c>
      <c r="T192" s="156" t="str">
        <f t="shared" si="18"/>
        <v>FALSCH</v>
      </c>
      <c r="U192" s="156" t="str">
        <f t="shared" si="19"/>
        <v>FALSCH</v>
      </c>
      <c r="V192" s="156" t="str">
        <f t="shared" si="20"/>
        <v>FALSCH</v>
      </c>
      <c r="W192" s="208" t="b">
        <f>IF(N192&lt;&gt;"",IF(VLOOKUP(N192,Wbw_List,3)="e",IF(AND(#REF!="Ja",#REF!="Ja"),"both",IF(#REF!="Ja","figures",IF(#REF!="Ja","free"))),VLOOKUP(VLOOKUP(N192,Wbw_List,3),Disziplinen,3)))</f>
        <v>0</v>
      </c>
    </row>
    <row r="193" spans="1:23" s="71" customFormat="1" ht="14.1">
      <c r="A193" s="154">
        <v>187</v>
      </c>
      <c r="B193" s="129"/>
      <c r="C193" s="226"/>
      <c r="D193" s="128"/>
      <c r="E193" s="72"/>
      <c r="F193" s="73"/>
      <c r="G193" s="178"/>
      <c r="H193" s="180"/>
      <c r="I193" s="146"/>
      <c r="J193" s="74"/>
      <c r="K193" s="146"/>
      <c r="L193" s="227"/>
      <c r="M193" s="228"/>
      <c r="N193" s="75"/>
      <c r="O193" s="144"/>
      <c r="P193" s="152" t="str">
        <f t="shared" si="14"/>
        <v/>
      </c>
      <c r="Q193" s="152" t="str">
        <f t="shared" si="15"/>
        <v/>
      </c>
      <c r="R193" s="141" t="str">
        <f t="shared" si="16"/>
        <v/>
      </c>
      <c r="S193" s="155" t="b">
        <f t="shared" si="17"/>
        <v>0</v>
      </c>
      <c r="T193" s="156" t="str">
        <f t="shared" si="18"/>
        <v>FALSCH</v>
      </c>
      <c r="U193" s="156" t="str">
        <f t="shared" si="19"/>
        <v>FALSCH</v>
      </c>
      <c r="V193" s="156" t="str">
        <f t="shared" si="20"/>
        <v>FALSCH</v>
      </c>
      <c r="W193" s="208" t="b">
        <f>IF(N193&lt;&gt;"",IF(VLOOKUP(N193,Wbw_List,3)="e",IF(AND(#REF!="Ja",#REF!="Ja"),"both",IF(#REF!="Ja","figures",IF(#REF!="Ja","free"))),VLOOKUP(VLOOKUP(N193,Wbw_List,3),Disziplinen,3)))</f>
        <v>0</v>
      </c>
    </row>
    <row r="194" spans="1:23" s="71" customFormat="1" ht="14.1">
      <c r="A194" s="154">
        <v>188</v>
      </c>
      <c r="B194" s="129"/>
      <c r="C194" s="226"/>
      <c r="D194" s="128"/>
      <c r="E194" s="72"/>
      <c r="F194" s="73"/>
      <c r="G194" s="178"/>
      <c r="H194" s="180"/>
      <c r="I194" s="146"/>
      <c r="J194" s="74"/>
      <c r="K194" s="146"/>
      <c r="L194" s="227"/>
      <c r="M194" s="228"/>
      <c r="N194" s="75"/>
      <c r="O194" s="144"/>
      <c r="P194" s="152" t="str">
        <f t="shared" si="14"/>
        <v/>
      </c>
      <c r="Q194" s="152" t="str">
        <f t="shared" si="15"/>
        <v/>
      </c>
      <c r="R194" s="141" t="str">
        <f t="shared" si="16"/>
        <v/>
      </c>
      <c r="S194" s="155" t="b">
        <f t="shared" si="17"/>
        <v>0</v>
      </c>
      <c r="T194" s="156" t="str">
        <f t="shared" si="18"/>
        <v>FALSCH</v>
      </c>
      <c r="U194" s="156" t="str">
        <f t="shared" si="19"/>
        <v>FALSCH</v>
      </c>
      <c r="V194" s="156" t="str">
        <f t="shared" si="20"/>
        <v>FALSCH</v>
      </c>
      <c r="W194" s="208" t="b">
        <f>IF(N194&lt;&gt;"",IF(VLOOKUP(N194,Wbw_List,3)="e",IF(AND(#REF!="Ja",#REF!="Ja"),"both",IF(#REF!="Ja","figures",IF(#REF!="Ja","free"))),VLOOKUP(VLOOKUP(N194,Wbw_List,3),Disziplinen,3)))</f>
        <v>0</v>
      </c>
    </row>
    <row r="195" spans="1:23" s="71" customFormat="1" ht="14.1">
      <c r="A195" s="154">
        <v>189</v>
      </c>
      <c r="B195" s="129"/>
      <c r="C195" s="226"/>
      <c r="D195" s="128"/>
      <c r="E195" s="72"/>
      <c r="F195" s="73"/>
      <c r="G195" s="178"/>
      <c r="H195" s="180"/>
      <c r="I195" s="146"/>
      <c r="J195" s="74"/>
      <c r="K195" s="146"/>
      <c r="L195" s="227"/>
      <c r="M195" s="228"/>
      <c r="N195" s="75"/>
      <c r="O195" s="144"/>
      <c r="P195" s="152" t="str">
        <f t="shared" si="14"/>
        <v/>
      </c>
      <c r="Q195" s="152" t="str">
        <f t="shared" si="15"/>
        <v/>
      </c>
      <c r="R195" s="141" t="str">
        <f t="shared" si="16"/>
        <v/>
      </c>
      <c r="S195" s="155" t="b">
        <f t="shared" si="17"/>
        <v>0</v>
      </c>
      <c r="T195" s="156" t="str">
        <f t="shared" si="18"/>
        <v>FALSCH</v>
      </c>
      <c r="U195" s="156" t="str">
        <f t="shared" si="19"/>
        <v>FALSCH</v>
      </c>
      <c r="V195" s="156" t="str">
        <f t="shared" si="20"/>
        <v>FALSCH</v>
      </c>
      <c r="W195" s="208" t="b">
        <f>IF(N195&lt;&gt;"",IF(VLOOKUP(N195,Wbw_List,3)="e",IF(AND(#REF!="Ja",#REF!="Ja"),"both",IF(#REF!="Ja","figures",IF(#REF!="Ja","free"))),VLOOKUP(VLOOKUP(N195,Wbw_List,3),Disziplinen,3)))</f>
        <v>0</v>
      </c>
    </row>
    <row r="196" spans="1:23" s="71" customFormat="1" ht="14.1">
      <c r="A196" s="154">
        <v>190</v>
      </c>
      <c r="B196" s="129"/>
      <c r="C196" s="226"/>
      <c r="D196" s="128"/>
      <c r="E196" s="72"/>
      <c r="F196" s="73"/>
      <c r="G196" s="178"/>
      <c r="H196" s="180"/>
      <c r="I196" s="146"/>
      <c r="J196" s="74"/>
      <c r="K196" s="146"/>
      <c r="L196" s="227"/>
      <c r="M196" s="228"/>
      <c r="N196" s="75"/>
      <c r="O196" s="144"/>
      <c r="P196" s="152" t="str">
        <f t="shared" si="14"/>
        <v/>
      </c>
      <c r="Q196" s="152" t="str">
        <f t="shared" si="15"/>
        <v/>
      </c>
      <c r="R196" s="141" t="str">
        <f t="shared" si="16"/>
        <v/>
      </c>
      <c r="S196" s="155" t="b">
        <f t="shared" si="17"/>
        <v>0</v>
      </c>
      <c r="T196" s="156" t="str">
        <f t="shared" si="18"/>
        <v>FALSCH</v>
      </c>
      <c r="U196" s="156" t="str">
        <f t="shared" si="19"/>
        <v>FALSCH</v>
      </c>
      <c r="V196" s="156" t="str">
        <f t="shared" si="20"/>
        <v>FALSCH</v>
      </c>
      <c r="W196" s="208" t="b">
        <f>IF(N196&lt;&gt;"",IF(VLOOKUP(N196,Wbw_List,3)="e",IF(AND(#REF!="Ja",#REF!="Ja"),"both",IF(#REF!="Ja","figures",IF(#REF!="Ja","free"))),VLOOKUP(VLOOKUP(N196,Wbw_List,3),Disziplinen,3)))</f>
        <v>0</v>
      </c>
    </row>
    <row r="197" spans="1:23" s="71" customFormat="1" ht="14.1">
      <c r="A197" s="154">
        <v>191</v>
      </c>
      <c r="B197" s="129"/>
      <c r="C197" s="226"/>
      <c r="D197" s="128"/>
      <c r="E197" s="72"/>
      <c r="F197" s="73"/>
      <c r="G197" s="178"/>
      <c r="H197" s="180"/>
      <c r="I197" s="146"/>
      <c r="J197" s="74"/>
      <c r="K197" s="146"/>
      <c r="L197" s="227"/>
      <c r="M197" s="228"/>
      <c r="N197" s="75"/>
      <c r="O197" s="144"/>
      <c r="P197" s="152" t="str">
        <f t="shared" si="14"/>
        <v/>
      </c>
      <c r="Q197" s="152" t="str">
        <f t="shared" si="15"/>
        <v/>
      </c>
      <c r="R197" s="141" t="str">
        <f t="shared" si="16"/>
        <v/>
      </c>
      <c r="S197" s="155" t="b">
        <f t="shared" si="17"/>
        <v>0</v>
      </c>
      <c r="T197" s="156" t="str">
        <f t="shared" si="18"/>
        <v>FALSCH</v>
      </c>
      <c r="U197" s="156" t="str">
        <f t="shared" si="19"/>
        <v>FALSCH</v>
      </c>
      <c r="V197" s="156" t="str">
        <f t="shared" si="20"/>
        <v>FALSCH</v>
      </c>
      <c r="W197" s="208" t="b">
        <f>IF(N197&lt;&gt;"",IF(VLOOKUP(N197,Wbw_List,3)="e",IF(AND(#REF!="Ja",#REF!="Ja"),"both",IF(#REF!="Ja","figures",IF(#REF!="Ja","free"))),VLOOKUP(VLOOKUP(N197,Wbw_List,3),Disziplinen,3)))</f>
        <v>0</v>
      </c>
    </row>
    <row r="198" spans="1:23" s="71" customFormat="1" ht="14.1">
      <c r="A198" s="154">
        <v>192</v>
      </c>
      <c r="B198" s="129"/>
      <c r="C198" s="226"/>
      <c r="D198" s="128"/>
      <c r="E198" s="72"/>
      <c r="F198" s="73"/>
      <c r="G198" s="178"/>
      <c r="H198" s="180"/>
      <c r="I198" s="146"/>
      <c r="J198" s="74"/>
      <c r="K198" s="146"/>
      <c r="L198" s="227"/>
      <c r="M198" s="228"/>
      <c r="N198" s="75"/>
      <c r="O198" s="144"/>
      <c r="P198" s="152" t="str">
        <f t="shared" si="14"/>
        <v/>
      </c>
      <c r="Q198" s="152" t="str">
        <f t="shared" si="15"/>
        <v/>
      </c>
      <c r="R198" s="141" t="str">
        <f t="shared" si="16"/>
        <v/>
      </c>
      <c r="S198" s="155" t="b">
        <f t="shared" si="17"/>
        <v>0</v>
      </c>
      <c r="T198" s="156" t="str">
        <f t="shared" si="18"/>
        <v>FALSCH</v>
      </c>
      <c r="U198" s="156" t="str">
        <f t="shared" si="19"/>
        <v>FALSCH</v>
      </c>
      <c r="V198" s="156" t="str">
        <f t="shared" si="20"/>
        <v>FALSCH</v>
      </c>
      <c r="W198" s="208" t="b">
        <f>IF(N198&lt;&gt;"",IF(VLOOKUP(N198,Wbw_List,3)="e",IF(AND(#REF!="Ja",#REF!="Ja"),"both",IF(#REF!="Ja","figures",IF(#REF!="Ja","free"))),VLOOKUP(VLOOKUP(N198,Wbw_List,3),Disziplinen,3)))</f>
        <v>0</v>
      </c>
    </row>
    <row r="199" spans="1:23" s="71" customFormat="1" ht="14.1">
      <c r="A199" s="154">
        <v>193</v>
      </c>
      <c r="B199" s="129"/>
      <c r="C199" s="226"/>
      <c r="D199" s="128"/>
      <c r="E199" s="72"/>
      <c r="F199" s="73"/>
      <c r="G199" s="178"/>
      <c r="H199" s="180"/>
      <c r="I199" s="146"/>
      <c r="J199" s="74"/>
      <c r="K199" s="146"/>
      <c r="L199" s="227"/>
      <c r="M199" s="228"/>
      <c r="N199" s="75"/>
      <c r="O199" s="144"/>
      <c r="P199" s="152" t="str">
        <f t="shared" ref="P199:P262" si="21">IF(H199&lt;&gt;"",VLOOKUP(H199,ListOfClubs,2,FALSE),"")</f>
        <v/>
      </c>
      <c r="Q199" s="152" t="str">
        <f t="shared" ref="Q199:Q262" si="22">IF(I199&lt;&gt;"",VLOOKUP(I199,Verband,2,FALSE),"")</f>
        <v/>
      </c>
      <c r="R199" s="141" t="str">
        <f t="shared" ref="R199:R262" si="23">IF(N199&lt;&gt;"",VLOOKUP(N199,Wbw_List,2,FALSE),"")</f>
        <v/>
      </c>
      <c r="S199" s="155" t="b">
        <f t="shared" ref="S199:S262" si="24">IF(N199&lt;&gt;"",VLOOKUP(N199,Wbw_List,5))</f>
        <v>0</v>
      </c>
      <c r="T199" s="156" t="str">
        <f t="shared" ref="T199:T262" si="25">IF(E199&lt;&gt;"",F199&amp;" "&amp;E199,"FALSCH")</f>
        <v>FALSCH</v>
      </c>
      <c r="U199" s="156" t="str">
        <f t="shared" ref="U199:U262" si="26">IF(H199&lt;&gt;"",IFERROR(VLOOKUP(H199,ListOfClubs,1,FALSE),H199),"FALSCH")</f>
        <v>FALSCH</v>
      </c>
      <c r="V199" s="156" t="str">
        <f t="shared" ref="V199:V262" si="27">IF(I199&lt;&gt;"",I199,"FALSCH")</f>
        <v>FALSCH</v>
      </c>
      <c r="W199" s="208" t="b">
        <f>IF(N199&lt;&gt;"",IF(VLOOKUP(N199,Wbw_List,3)="e",IF(AND(#REF!="Ja",#REF!="Ja"),"both",IF(#REF!="Ja","figures",IF(#REF!="Ja","free"))),VLOOKUP(VLOOKUP(N199,Wbw_List,3),Disziplinen,3)))</f>
        <v>0</v>
      </c>
    </row>
    <row r="200" spans="1:23" s="71" customFormat="1" ht="14.1">
      <c r="A200" s="154">
        <v>194</v>
      </c>
      <c r="B200" s="129"/>
      <c r="C200" s="226"/>
      <c r="D200" s="128"/>
      <c r="E200" s="72"/>
      <c r="F200" s="73"/>
      <c r="G200" s="178"/>
      <c r="H200" s="180"/>
      <c r="I200" s="146"/>
      <c r="J200" s="74"/>
      <c r="K200" s="146"/>
      <c r="L200" s="227"/>
      <c r="M200" s="228"/>
      <c r="N200" s="75"/>
      <c r="O200" s="144"/>
      <c r="P200" s="152" t="str">
        <f t="shared" si="21"/>
        <v/>
      </c>
      <c r="Q200" s="152" t="str">
        <f t="shared" si="22"/>
        <v/>
      </c>
      <c r="R200" s="141" t="str">
        <f t="shared" si="23"/>
        <v/>
      </c>
      <c r="S200" s="155" t="b">
        <f t="shared" si="24"/>
        <v>0</v>
      </c>
      <c r="T200" s="156" t="str">
        <f t="shared" si="25"/>
        <v>FALSCH</v>
      </c>
      <c r="U200" s="156" t="str">
        <f t="shared" si="26"/>
        <v>FALSCH</v>
      </c>
      <c r="V200" s="156" t="str">
        <f t="shared" si="27"/>
        <v>FALSCH</v>
      </c>
      <c r="W200" s="208" t="b">
        <f>IF(N200&lt;&gt;"",IF(VLOOKUP(N200,Wbw_List,3)="e",IF(AND(#REF!="Ja",#REF!="Ja"),"both",IF(#REF!="Ja","figures",IF(#REF!="Ja","free"))),VLOOKUP(VLOOKUP(N200,Wbw_List,3),Disziplinen,3)))</f>
        <v>0</v>
      </c>
    </row>
    <row r="201" spans="1:23" s="71" customFormat="1" ht="14.1">
      <c r="A201" s="154">
        <v>195</v>
      </c>
      <c r="B201" s="129"/>
      <c r="C201" s="226"/>
      <c r="D201" s="128"/>
      <c r="E201" s="72"/>
      <c r="F201" s="73"/>
      <c r="G201" s="178"/>
      <c r="H201" s="180"/>
      <c r="I201" s="146"/>
      <c r="J201" s="74"/>
      <c r="K201" s="146"/>
      <c r="L201" s="227"/>
      <c r="M201" s="228"/>
      <c r="N201" s="75"/>
      <c r="O201" s="144"/>
      <c r="P201" s="152" t="str">
        <f t="shared" si="21"/>
        <v/>
      </c>
      <c r="Q201" s="152" t="str">
        <f t="shared" si="22"/>
        <v/>
      </c>
      <c r="R201" s="141" t="str">
        <f t="shared" si="23"/>
        <v/>
      </c>
      <c r="S201" s="155" t="b">
        <f t="shared" si="24"/>
        <v>0</v>
      </c>
      <c r="T201" s="156" t="str">
        <f t="shared" si="25"/>
        <v>FALSCH</v>
      </c>
      <c r="U201" s="156" t="str">
        <f t="shared" si="26"/>
        <v>FALSCH</v>
      </c>
      <c r="V201" s="156" t="str">
        <f t="shared" si="27"/>
        <v>FALSCH</v>
      </c>
      <c r="W201" s="208" t="b">
        <f>IF(N201&lt;&gt;"",IF(VLOOKUP(N201,Wbw_List,3)="e",IF(AND(#REF!="Ja",#REF!="Ja"),"both",IF(#REF!="Ja","figures",IF(#REF!="Ja","free"))),VLOOKUP(VLOOKUP(N201,Wbw_List,3),Disziplinen,3)))</f>
        <v>0</v>
      </c>
    </row>
    <row r="202" spans="1:23" s="71" customFormat="1" ht="14.1">
      <c r="A202" s="154">
        <v>196</v>
      </c>
      <c r="B202" s="129"/>
      <c r="C202" s="226"/>
      <c r="D202" s="128"/>
      <c r="E202" s="72"/>
      <c r="F202" s="73"/>
      <c r="G202" s="178"/>
      <c r="H202" s="180"/>
      <c r="I202" s="146"/>
      <c r="J202" s="74"/>
      <c r="K202" s="146"/>
      <c r="L202" s="227"/>
      <c r="M202" s="228"/>
      <c r="N202" s="75"/>
      <c r="O202" s="144"/>
      <c r="P202" s="152" t="str">
        <f t="shared" si="21"/>
        <v/>
      </c>
      <c r="Q202" s="152" t="str">
        <f t="shared" si="22"/>
        <v/>
      </c>
      <c r="R202" s="141" t="str">
        <f t="shared" si="23"/>
        <v/>
      </c>
      <c r="S202" s="155" t="b">
        <f t="shared" si="24"/>
        <v>0</v>
      </c>
      <c r="T202" s="156" t="str">
        <f t="shared" si="25"/>
        <v>FALSCH</v>
      </c>
      <c r="U202" s="156" t="str">
        <f t="shared" si="26"/>
        <v>FALSCH</v>
      </c>
      <c r="V202" s="156" t="str">
        <f t="shared" si="27"/>
        <v>FALSCH</v>
      </c>
      <c r="W202" s="208" t="b">
        <f>IF(N202&lt;&gt;"",IF(VLOOKUP(N202,Wbw_List,3)="e",IF(AND(#REF!="Ja",#REF!="Ja"),"both",IF(#REF!="Ja","figures",IF(#REF!="Ja","free"))),VLOOKUP(VLOOKUP(N202,Wbw_List,3),Disziplinen,3)))</f>
        <v>0</v>
      </c>
    </row>
    <row r="203" spans="1:23" s="71" customFormat="1" ht="14.1">
      <c r="A203" s="154">
        <v>197</v>
      </c>
      <c r="B203" s="129"/>
      <c r="C203" s="226"/>
      <c r="D203" s="128"/>
      <c r="E203" s="72"/>
      <c r="F203" s="73"/>
      <c r="G203" s="178"/>
      <c r="H203" s="180"/>
      <c r="I203" s="146"/>
      <c r="J203" s="74"/>
      <c r="K203" s="146"/>
      <c r="L203" s="227"/>
      <c r="M203" s="228"/>
      <c r="N203" s="75"/>
      <c r="O203" s="144"/>
      <c r="P203" s="152" t="str">
        <f t="shared" si="21"/>
        <v/>
      </c>
      <c r="Q203" s="152" t="str">
        <f t="shared" si="22"/>
        <v/>
      </c>
      <c r="R203" s="141" t="str">
        <f t="shared" si="23"/>
        <v/>
      </c>
      <c r="S203" s="155" t="b">
        <f t="shared" si="24"/>
        <v>0</v>
      </c>
      <c r="T203" s="156" t="str">
        <f t="shared" si="25"/>
        <v>FALSCH</v>
      </c>
      <c r="U203" s="156" t="str">
        <f t="shared" si="26"/>
        <v>FALSCH</v>
      </c>
      <c r="V203" s="156" t="str">
        <f t="shared" si="27"/>
        <v>FALSCH</v>
      </c>
      <c r="W203" s="208" t="b">
        <f>IF(N203&lt;&gt;"",IF(VLOOKUP(N203,Wbw_List,3)="e",IF(AND(#REF!="Ja",#REF!="Ja"),"both",IF(#REF!="Ja","figures",IF(#REF!="Ja","free"))),VLOOKUP(VLOOKUP(N203,Wbw_List,3),Disziplinen,3)))</f>
        <v>0</v>
      </c>
    </row>
    <row r="204" spans="1:23" s="71" customFormat="1" ht="14.1">
      <c r="A204" s="154">
        <v>198</v>
      </c>
      <c r="B204" s="129"/>
      <c r="C204" s="226"/>
      <c r="D204" s="128"/>
      <c r="E204" s="72"/>
      <c r="F204" s="73"/>
      <c r="G204" s="178"/>
      <c r="H204" s="180"/>
      <c r="I204" s="146"/>
      <c r="J204" s="74"/>
      <c r="K204" s="146"/>
      <c r="L204" s="227"/>
      <c r="M204" s="228"/>
      <c r="N204" s="75"/>
      <c r="O204" s="144"/>
      <c r="P204" s="152" t="str">
        <f t="shared" si="21"/>
        <v/>
      </c>
      <c r="Q204" s="152" t="str">
        <f t="shared" si="22"/>
        <v/>
      </c>
      <c r="R204" s="141" t="str">
        <f t="shared" si="23"/>
        <v/>
      </c>
      <c r="S204" s="155" t="b">
        <f t="shared" si="24"/>
        <v>0</v>
      </c>
      <c r="T204" s="156" t="str">
        <f t="shared" si="25"/>
        <v>FALSCH</v>
      </c>
      <c r="U204" s="156" t="str">
        <f t="shared" si="26"/>
        <v>FALSCH</v>
      </c>
      <c r="V204" s="156" t="str">
        <f t="shared" si="27"/>
        <v>FALSCH</v>
      </c>
      <c r="W204" s="208" t="b">
        <f>IF(N204&lt;&gt;"",IF(VLOOKUP(N204,Wbw_List,3)="e",IF(AND(#REF!="Ja",#REF!="Ja"),"both",IF(#REF!="Ja","figures",IF(#REF!="Ja","free"))),VLOOKUP(VLOOKUP(N204,Wbw_List,3),Disziplinen,3)))</f>
        <v>0</v>
      </c>
    </row>
    <row r="205" spans="1:23" s="71" customFormat="1" ht="14.1">
      <c r="A205" s="154">
        <v>199</v>
      </c>
      <c r="B205" s="129"/>
      <c r="C205" s="226"/>
      <c r="D205" s="128"/>
      <c r="E205" s="72"/>
      <c r="F205" s="73"/>
      <c r="G205" s="178"/>
      <c r="H205" s="180"/>
      <c r="I205" s="146"/>
      <c r="J205" s="74"/>
      <c r="K205" s="146"/>
      <c r="L205" s="227"/>
      <c r="M205" s="228"/>
      <c r="N205" s="75"/>
      <c r="O205" s="144"/>
      <c r="P205" s="152" t="str">
        <f t="shared" si="21"/>
        <v/>
      </c>
      <c r="Q205" s="152" t="str">
        <f t="shared" si="22"/>
        <v/>
      </c>
      <c r="R205" s="141" t="str">
        <f t="shared" si="23"/>
        <v/>
      </c>
      <c r="S205" s="155" t="b">
        <f t="shared" si="24"/>
        <v>0</v>
      </c>
      <c r="T205" s="156" t="str">
        <f t="shared" si="25"/>
        <v>FALSCH</v>
      </c>
      <c r="U205" s="156" t="str">
        <f t="shared" si="26"/>
        <v>FALSCH</v>
      </c>
      <c r="V205" s="156" t="str">
        <f t="shared" si="27"/>
        <v>FALSCH</v>
      </c>
      <c r="W205" s="208" t="b">
        <f>IF(N205&lt;&gt;"",IF(VLOOKUP(N205,Wbw_List,3)="e",IF(AND(#REF!="Ja",#REF!="Ja"),"both",IF(#REF!="Ja","figures",IF(#REF!="Ja","free"))),VLOOKUP(VLOOKUP(N205,Wbw_List,3),Disziplinen,3)))</f>
        <v>0</v>
      </c>
    </row>
    <row r="206" spans="1:23" s="71" customFormat="1" ht="14.1">
      <c r="A206" s="154">
        <v>200</v>
      </c>
      <c r="B206" s="129"/>
      <c r="C206" s="226"/>
      <c r="D206" s="128"/>
      <c r="E206" s="72"/>
      <c r="F206" s="73"/>
      <c r="G206" s="178"/>
      <c r="H206" s="180"/>
      <c r="I206" s="146"/>
      <c r="J206" s="74"/>
      <c r="K206" s="146"/>
      <c r="L206" s="227"/>
      <c r="M206" s="228"/>
      <c r="N206" s="75"/>
      <c r="O206" s="144"/>
      <c r="P206" s="152" t="str">
        <f t="shared" si="21"/>
        <v/>
      </c>
      <c r="Q206" s="152" t="str">
        <f t="shared" si="22"/>
        <v/>
      </c>
      <c r="R206" s="141" t="str">
        <f t="shared" si="23"/>
        <v/>
      </c>
      <c r="S206" s="155" t="b">
        <f t="shared" si="24"/>
        <v>0</v>
      </c>
      <c r="T206" s="156" t="str">
        <f t="shared" si="25"/>
        <v>FALSCH</v>
      </c>
      <c r="U206" s="156" t="str">
        <f t="shared" si="26"/>
        <v>FALSCH</v>
      </c>
      <c r="V206" s="156" t="str">
        <f t="shared" si="27"/>
        <v>FALSCH</v>
      </c>
      <c r="W206" s="208" t="b">
        <f>IF(N206&lt;&gt;"",IF(VLOOKUP(N206,Wbw_List,3)="e",IF(AND(#REF!="Ja",#REF!="Ja"),"both",IF(#REF!="Ja","figures",IF(#REF!="Ja","free"))),VLOOKUP(VLOOKUP(N206,Wbw_List,3),Disziplinen,3)))</f>
        <v>0</v>
      </c>
    </row>
    <row r="207" spans="1:23" s="71" customFormat="1" ht="14.1">
      <c r="A207" s="154">
        <v>201</v>
      </c>
      <c r="B207" s="129"/>
      <c r="C207" s="226"/>
      <c r="D207" s="128"/>
      <c r="E207" s="72"/>
      <c r="F207" s="73"/>
      <c r="G207" s="178"/>
      <c r="H207" s="180"/>
      <c r="I207" s="146"/>
      <c r="J207" s="74"/>
      <c r="K207" s="146"/>
      <c r="L207" s="227"/>
      <c r="M207" s="228"/>
      <c r="N207" s="75"/>
      <c r="O207" s="144"/>
      <c r="P207" s="152" t="str">
        <f t="shared" si="21"/>
        <v/>
      </c>
      <c r="Q207" s="152" t="str">
        <f t="shared" si="22"/>
        <v/>
      </c>
      <c r="R207" s="141" t="str">
        <f t="shared" si="23"/>
        <v/>
      </c>
      <c r="S207" s="155" t="b">
        <f t="shared" si="24"/>
        <v>0</v>
      </c>
      <c r="T207" s="156" t="str">
        <f t="shared" si="25"/>
        <v>FALSCH</v>
      </c>
      <c r="U207" s="156" t="str">
        <f t="shared" si="26"/>
        <v>FALSCH</v>
      </c>
      <c r="V207" s="156" t="str">
        <f t="shared" si="27"/>
        <v>FALSCH</v>
      </c>
      <c r="W207" s="208" t="b">
        <f>IF(N207&lt;&gt;"",IF(VLOOKUP(N207,Wbw_List,3)="e",IF(AND(#REF!="Ja",#REF!="Ja"),"both",IF(#REF!="Ja","figures",IF(#REF!="Ja","free"))),VLOOKUP(VLOOKUP(N207,Wbw_List,3),Disziplinen,3)))</f>
        <v>0</v>
      </c>
    </row>
    <row r="208" spans="1:23" s="71" customFormat="1" ht="14.1">
      <c r="A208" s="154">
        <v>202</v>
      </c>
      <c r="B208" s="129"/>
      <c r="C208" s="226"/>
      <c r="D208" s="128"/>
      <c r="E208" s="72"/>
      <c r="F208" s="73"/>
      <c r="G208" s="178"/>
      <c r="H208" s="180"/>
      <c r="I208" s="146"/>
      <c r="J208" s="74"/>
      <c r="K208" s="146"/>
      <c r="L208" s="227"/>
      <c r="M208" s="228"/>
      <c r="N208" s="75"/>
      <c r="O208" s="144"/>
      <c r="P208" s="152" t="str">
        <f t="shared" si="21"/>
        <v/>
      </c>
      <c r="Q208" s="152" t="str">
        <f t="shared" si="22"/>
        <v/>
      </c>
      <c r="R208" s="141" t="str">
        <f t="shared" si="23"/>
        <v/>
      </c>
      <c r="S208" s="155" t="b">
        <f t="shared" si="24"/>
        <v>0</v>
      </c>
      <c r="T208" s="156" t="str">
        <f t="shared" si="25"/>
        <v>FALSCH</v>
      </c>
      <c r="U208" s="156" t="str">
        <f t="shared" si="26"/>
        <v>FALSCH</v>
      </c>
      <c r="V208" s="156" t="str">
        <f t="shared" si="27"/>
        <v>FALSCH</v>
      </c>
      <c r="W208" s="208" t="b">
        <f>IF(N208&lt;&gt;"",IF(VLOOKUP(N208,Wbw_List,3)="e",IF(AND(#REF!="Ja",#REF!="Ja"),"both",IF(#REF!="Ja","figures",IF(#REF!="Ja","free"))),VLOOKUP(VLOOKUP(N208,Wbw_List,3),Disziplinen,3)))</f>
        <v>0</v>
      </c>
    </row>
    <row r="209" spans="1:23" s="71" customFormat="1" ht="14.1">
      <c r="A209" s="154">
        <v>203</v>
      </c>
      <c r="B209" s="129"/>
      <c r="C209" s="226"/>
      <c r="D209" s="128"/>
      <c r="E209" s="72"/>
      <c r="F209" s="73"/>
      <c r="G209" s="178"/>
      <c r="H209" s="180"/>
      <c r="I209" s="146"/>
      <c r="J209" s="74"/>
      <c r="K209" s="146"/>
      <c r="L209" s="227"/>
      <c r="M209" s="228"/>
      <c r="N209" s="75"/>
      <c r="O209" s="144"/>
      <c r="P209" s="152" t="str">
        <f t="shared" si="21"/>
        <v/>
      </c>
      <c r="Q209" s="152" t="str">
        <f t="shared" si="22"/>
        <v/>
      </c>
      <c r="R209" s="141" t="str">
        <f t="shared" si="23"/>
        <v/>
      </c>
      <c r="S209" s="155" t="b">
        <f t="shared" si="24"/>
        <v>0</v>
      </c>
      <c r="T209" s="156" t="str">
        <f t="shared" si="25"/>
        <v>FALSCH</v>
      </c>
      <c r="U209" s="156" t="str">
        <f t="shared" si="26"/>
        <v>FALSCH</v>
      </c>
      <c r="V209" s="156" t="str">
        <f t="shared" si="27"/>
        <v>FALSCH</v>
      </c>
      <c r="W209" s="208" t="b">
        <f>IF(N209&lt;&gt;"",IF(VLOOKUP(N209,Wbw_List,3)="e",IF(AND(#REF!="Ja",#REF!="Ja"),"both",IF(#REF!="Ja","figures",IF(#REF!="Ja","free"))),VLOOKUP(VLOOKUP(N209,Wbw_List,3),Disziplinen,3)))</f>
        <v>0</v>
      </c>
    </row>
    <row r="210" spans="1:23" s="71" customFormat="1" ht="14.1">
      <c r="A210" s="154">
        <v>204</v>
      </c>
      <c r="B210" s="129"/>
      <c r="C210" s="226"/>
      <c r="D210" s="128"/>
      <c r="E210" s="72"/>
      <c r="F210" s="73"/>
      <c r="G210" s="178"/>
      <c r="H210" s="180"/>
      <c r="I210" s="146"/>
      <c r="J210" s="74"/>
      <c r="K210" s="146"/>
      <c r="L210" s="227"/>
      <c r="M210" s="228"/>
      <c r="N210" s="75"/>
      <c r="O210" s="144"/>
      <c r="P210" s="152" t="str">
        <f t="shared" si="21"/>
        <v/>
      </c>
      <c r="Q210" s="152" t="str">
        <f t="shared" si="22"/>
        <v/>
      </c>
      <c r="R210" s="141" t="str">
        <f t="shared" si="23"/>
        <v/>
      </c>
      <c r="S210" s="155" t="b">
        <f t="shared" si="24"/>
        <v>0</v>
      </c>
      <c r="T210" s="156" t="str">
        <f t="shared" si="25"/>
        <v>FALSCH</v>
      </c>
      <c r="U210" s="156" t="str">
        <f t="shared" si="26"/>
        <v>FALSCH</v>
      </c>
      <c r="V210" s="156" t="str">
        <f t="shared" si="27"/>
        <v>FALSCH</v>
      </c>
      <c r="W210" s="208" t="b">
        <f>IF(N210&lt;&gt;"",IF(VLOOKUP(N210,Wbw_List,3)="e",IF(AND(#REF!="Ja",#REF!="Ja"),"both",IF(#REF!="Ja","figures",IF(#REF!="Ja","free"))),VLOOKUP(VLOOKUP(N210,Wbw_List,3),Disziplinen,3)))</f>
        <v>0</v>
      </c>
    </row>
    <row r="211" spans="1:23" s="71" customFormat="1" ht="14.1">
      <c r="A211" s="154">
        <v>205</v>
      </c>
      <c r="B211" s="129"/>
      <c r="C211" s="226"/>
      <c r="D211" s="128"/>
      <c r="E211" s="72"/>
      <c r="F211" s="73"/>
      <c r="G211" s="178"/>
      <c r="H211" s="180"/>
      <c r="I211" s="146"/>
      <c r="J211" s="74"/>
      <c r="K211" s="146"/>
      <c r="L211" s="227"/>
      <c r="M211" s="228"/>
      <c r="N211" s="75"/>
      <c r="O211" s="144"/>
      <c r="P211" s="152" t="str">
        <f t="shared" si="21"/>
        <v/>
      </c>
      <c r="Q211" s="152" t="str">
        <f t="shared" si="22"/>
        <v/>
      </c>
      <c r="R211" s="141" t="str">
        <f t="shared" si="23"/>
        <v/>
      </c>
      <c r="S211" s="155" t="b">
        <f t="shared" si="24"/>
        <v>0</v>
      </c>
      <c r="T211" s="156" t="str">
        <f t="shared" si="25"/>
        <v>FALSCH</v>
      </c>
      <c r="U211" s="156" t="str">
        <f t="shared" si="26"/>
        <v>FALSCH</v>
      </c>
      <c r="V211" s="156" t="str">
        <f t="shared" si="27"/>
        <v>FALSCH</v>
      </c>
      <c r="W211" s="208" t="b">
        <f>IF(N211&lt;&gt;"",IF(VLOOKUP(N211,Wbw_List,3)="e",IF(AND(#REF!="Ja",#REF!="Ja"),"both",IF(#REF!="Ja","figures",IF(#REF!="Ja","free"))),VLOOKUP(VLOOKUP(N211,Wbw_List,3),Disziplinen,3)))</f>
        <v>0</v>
      </c>
    </row>
    <row r="212" spans="1:23" s="71" customFormat="1" ht="14.1">
      <c r="A212" s="154">
        <v>206</v>
      </c>
      <c r="B212" s="129"/>
      <c r="C212" s="226"/>
      <c r="D212" s="128"/>
      <c r="E212" s="72"/>
      <c r="F212" s="73"/>
      <c r="G212" s="178"/>
      <c r="H212" s="180"/>
      <c r="I212" s="146"/>
      <c r="J212" s="74"/>
      <c r="K212" s="146"/>
      <c r="L212" s="227"/>
      <c r="M212" s="228"/>
      <c r="N212" s="75"/>
      <c r="O212" s="144"/>
      <c r="P212" s="152" t="str">
        <f t="shared" si="21"/>
        <v/>
      </c>
      <c r="Q212" s="152" t="str">
        <f t="shared" si="22"/>
        <v/>
      </c>
      <c r="R212" s="141" t="str">
        <f t="shared" si="23"/>
        <v/>
      </c>
      <c r="S212" s="155" t="b">
        <f t="shared" si="24"/>
        <v>0</v>
      </c>
      <c r="T212" s="156" t="str">
        <f t="shared" si="25"/>
        <v>FALSCH</v>
      </c>
      <c r="U212" s="156" t="str">
        <f t="shared" si="26"/>
        <v>FALSCH</v>
      </c>
      <c r="V212" s="156" t="str">
        <f t="shared" si="27"/>
        <v>FALSCH</v>
      </c>
      <c r="W212" s="208" t="b">
        <f>IF(N212&lt;&gt;"",IF(VLOOKUP(N212,Wbw_List,3)="e",IF(AND(#REF!="Ja",#REF!="Ja"),"both",IF(#REF!="Ja","figures",IF(#REF!="Ja","free"))),VLOOKUP(VLOOKUP(N212,Wbw_List,3),Disziplinen,3)))</f>
        <v>0</v>
      </c>
    </row>
    <row r="213" spans="1:23" s="71" customFormat="1" ht="14.1">
      <c r="A213" s="154">
        <v>207</v>
      </c>
      <c r="B213" s="129"/>
      <c r="C213" s="226"/>
      <c r="D213" s="128"/>
      <c r="E213" s="72"/>
      <c r="F213" s="73"/>
      <c r="G213" s="178"/>
      <c r="H213" s="180"/>
      <c r="I213" s="146"/>
      <c r="J213" s="74"/>
      <c r="K213" s="146"/>
      <c r="L213" s="227"/>
      <c r="M213" s="228"/>
      <c r="N213" s="75"/>
      <c r="O213" s="144"/>
      <c r="P213" s="152" t="str">
        <f t="shared" si="21"/>
        <v/>
      </c>
      <c r="Q213" s="152" t="str">
        <f t="shared" si="22"/>
        <v/>
      </c>
      <c r="R213" s="141" t="str">
        <f t="shared" si="23"/>
        <v/>
      </c>
      <c r="S213" s="155" t="b">
        <f t="shared" si="24"/>
        <v>0</v>
      </c>
      <c r="T213" s="156" t="str">
        <f t="shared" si="25"/>
        <v>FALSCH</v>
      </c>
      <c r="U213" s="156" t="str">
        <f t="shared" si="26"/>
        <v>FALSCH</v>
      </c>
      <c r="V213" s="156" t="str">
        <f t="shared" si="27"/>
        <v>FALSCH</v>
      </c>
      <c r="W213" s="208" t="b">
        <f>IF(N213&lt;&gt;"",IF(VLOOKUP(N213,Wbw_List,3)="e",IF(AND(#REF!="Ja",#REF!="Ja"),"both",IF(#REF!="Ja","figures",IF(#REF!="Ja","free"))),VLOOKUP(VLOOKUP(N213,Wbw_List,3),Disziplinen,3)))</f>
        <v>0</v>
      </c>
    </row>
    <row r="214" spans="1:23" s="71" customFormat="1" ht="14.1">
      <c r="A214" s="154">
        <v>208</v>
      </c>
      <c r="B214" s="129"/>
      <c r="C214" s="226"/>
      <c r="D214" s="128"/>
      <c r="E214" s="72"/>
      <c r="F214" s="73"/>
      <c r="G214" s="178"/>
      <c r="H214" s="180"/>
      <c r="I214" s="146"/>
      <c r="J214" s="74"/>
      <c r="K214" s="146"/>
      <c r="L214" s="227"/>
      <c r="M214" s="228"/>
      <c r="N214" s="75"/>
      <c r="O214" s="144"/>
      <c r="P214" s="152" t="str">
        <f t="shared" si="21"/>
        <v/>
      </c>
      <c r="Q214" s="152" t="str">
        <f t="shared" si="22"/>
        <v/>
      </c>
      <c r="R214" s="141" t="str">
        <f t="shared" si="23"/>
        <v/>
      </c>
      <c r="S214" s="155" t="b">
        <f t="shared" si="24"/>
        <v>0</v>
      </c>
      <c r="T214" s="156" t="str">
        <f t="shared" si="25"/>
        <v>FALSCH</v>
      </c>
      <c r="U214" s="156" t="str">
        <f t="shared" si="26"/>
        <v>FALSCH</v>
      </c>
      <c r="V214" s="156" t="str">
        <f t="shared" si="27"/>
        <v>FALSCH</v>
      </c>
      <c r="W214" s="208" t="b">
        <f>IF(N214&lt;&gt;"",IF(VLOOKUP(N214,Wbw_List,3)="e",IF(AND(#REF!="Ja",#REF!="Ja"),"both",IF(#REF!="Ja","figures",IF(#REF!="Ja","free"))),VLOOKUP(VLOOKUP(N214,Wbw_List,3),Disziplinen,3)))</f>
        <v>0</v>
      </c>
    </row>
    <row r="215" spans="1:23" s="71" customFormat="1" ht="14.1">
      <c r="A215" s="154">
        <v>209</v>
      </c>
      <c r="B215" s="129"/>
      <c r="C215" s="226"/>
      <c r="D215" s="128"/>
      <c r="E215" s="72"/>
      <c r="F215" s="73"/>
      <c r="G215" s="178"/>
      <c r="H215" s="180"/>
      <c r="I215" s="146"/>
      <c r="J215" s="74"/>
      <c r="K215" s="146"/>
      <c r="L215" s="227"/>
      <c r="M215" s="228"/>
      <c r="N215" s="75"/>
      <c r="O215" s="144"/>
      <c r="P215" s="152" t="str">
        <f t="shared" si="21"/>
        <v/>
      </c>
      <c r="Q215" s="152" t="str">
        <f t="shared" si="22"/>
        <v/>
      </c>
      <c r="R215" s="141" t="str">
        <f t="shared" si="23"/>
        <v/>
      </c>
      <c r="S215" s="155" t="b">
        <f t="shared" si="24"/>
        <v>0</v>
      </c>
      <c r="T215" s="156" t="str">
        <f t="shared" si="25"/>
        <v>FALSCH</v>
      </c>
      <c r="U215" s="156" t="str">
        <f t="shared" si="26"/>
        <v>FALSCH</v>
      </c>
      <c r="V215" s="156" t="str">
        <f t="shared" si="27"/>
        <v>FALSCH</v>
      </c>
      <c r="W215" s="208" t="b">
        <f>IF(N215&lt;&gt;"",IF(VLOOKUP(N215,Wbw_List,3)="e",IF(AND(#REF!="Ja",#REF!="Ja"),"both",IF(#REF!="Ja","figures",IF(#REF!="Ja","free"))),VLOOKUP(VLOOKUP(N215,Wbw_List,3),Disziplinen,3)))</f>
        <v>0</v>
      </c>
    </row>
    <row r="216" spans="1:23" s="71" customFormat="1" ht="14.1">
      <c r="A216" s="154">
        <v>210</v>
      </c>
      <c r="B216" s="129"/>
      <c r="C216" s="226"/>
      <c r="D216" s="128"/>
      <c r="E216" s="72"/>
      <c r="F216" s="73"/>
      <c r="G216" s="178"/>
      <c r="H216" s="180"/>
      <c r="I216" s="146"/>
      <c r="J216" s="74"/>
      <c r="K216" s="146"/>
      <c r="L216" s="227"/>
      <c r="M216" s="228"/>
      <c r="N216" s="75"/>
      <c r="O216" s="144"/>
      <c r="P216" s="152" t="str">
        <f t="shared" si="21"/>
        <v/>
      </c>
      <c r="Q216" s="152" t="str">
        <f t="shared" si="22"/>
        <v/>
      </c>
      <c r="R216" s="141" t="str">
        <f t="shared" si="23"/>
        <v/>
      </c>
      <c r="S216" s="155" t="b">
        <f t="shared" si="24"/>
        <v>0</v>
      </c>
      <c r="T216" s="156" t="str">
        <f t="shared" si="25"/>
        <v>FALSCH</v>
      </c>
      <c r="U216" s="156" t="str">
        <f t="shared" si="26"/>
        <v>FALSCH</v>
      </c>
      <c r="V216" s="156" t="str">
        <f t="shared" si="27"/>
        <v>FALSCH</v>
      </c>
      <c r="W216" s="208" t="b">
        <f>IF(N216&lt;&gt;"",IF(VLOOKUP(N216,Wbw_List,3)="e",IF(AND(#REF!="Ja",#REF!="Ja"),"both",IF(#REF!="Ja","figures",IF(#REF!="Ja","free"))),VLOOKUP(VLOOKUP(N216,Wbw_List,3),Disziplinen,3)))</f>
        <v>0</v>
      </c>
    </row>
    <row r="217" spans="1:23" s="71" customFormat="1" ht="14.1">
      <c r="A217" s="154">
        <v>211</v>
      </c>
      <c r="B217" s="129"/>
      <c r="C217" s="226"/>
      <c r="D217" s="128"/>
      <c r="E217" s="72"/>
      <c r="F217" s="73"/>
      <c r="G217" s="178"/>
      <c r="H217" s="180"/>
      <c r="I217" s="146"/>
      <c r="J217" s="74"/>
      <c r="K217" s="146"/>
      <c r="L217" s="227"/>
      <c r="M217" s="228"/>
      <c r="N217" s="75"/>
      <c r="O217" s="144"/>
      <c r="P217" s="152" t="str">
        <f t="shared" si="21"/>
        <v/>
      </c>
      <c r="Q217" s="152" t="str">
        <f t="shared" si="22"/>
        <v/>
      </c>
      <c r="R217" s="141" t="str">
        <f t="shared" si="23"/>
        <v/>
      </c>
      <c r="S217" s="155" t="b">
        <f t="shared" si="24"/>
        <v>0</v>
      </c>
      <c r="T217" s="156" t="str">
        <f t="shared" si="25"/>
        <v>FALSCH</v>
      </c>
      <c r="U217" s="156" t="str">
        <f t="shared" si="26"/>
        <v>FALSCH</v>
      </c>
      <c r="V217" s="156" t="str">
        <f t="shared" si="27"/>
        <v>FALSCH</v>
      </c>
      <c r="W217" s="208" t="b">
        <f>IF(N217&lt;&gt;"",IF(VLOOKUP(N217,Wbw_List,3)="e",IF(AND(#REF!="Ja",#REF!="Ja"),"both",IF(#REF!="Ja","figures",IF(#REF!="Ja","free"))),VLOOKUP(VLOOKUP(N217,Wbw_List,3),Disziplinen,3)))</f>
        <v>0</v>
      </c>
    </row>
    <row r="218" spans="1:23" s="71" customFormat="1" ht="14.1">
      <c r="A218" s="154">
        <v>212</v>
      </c>
      <c r="B218" s="129"/>
      <c r="C218" s="226"/>
      <c r="D218" s="128"/>
      <c r="E218" s="72"/>
      <c r="F218" s="73"/>
      <c r="G218" s="178"/>
      <c r="H218" s="180"/>
      <c r="I218" s="146"/>
      <c r="J218" s="74"/>
      <c r="K218" s="146"/>
      <c r="L218" s="227"/>
      <c r="M218" s="228"/>
      <c r="N218" s="75"/>
      <c r="O218" s="144"/>
      <c r="P218" s="152" t="str">
        <f t="shared" si="21"/>
        <v/>
      </c>
      <c r="Q218" s="152" t="str">
        <f t="shared" si="22"/>
        <v/>
      </c>
      <c r="R218" s="141" t="str">
        <f t="shared" si="23"/>
        <v/>
      </c>
      <c r="S218" s="155" t="b">
        <f t="shared" si="24"/>
        <v>0</v>
      </c>
      <c r="T218" s="156" t="str">
        <f t="shared" si="25"/>
        <v>FALSCH</v>
      </c>
      <c r="U218" s="156" t="str">
        <f t="shared" si="26"/>
        <v>FALSCH</v>
      </c>
      <c r="V218" s="156" t="str">
        <f t="shared" si="27"/>
        <v>FALSCH</v>
      </c>
      <c r="W218" s="208" t="b">
        <f>IF(N218&lt;&gt;"",IF(VLOOKUP(N218,Wbw_List,3)="e",IF(AND(#REF!="Ja",#REF!="Ja"),"both",IF(#REF!="Ja","figures",IF(#REF!="Ja","free"))),VLOOKUP(VLOOKUP(N218,Wbw_List,3),Disziplinen,3)))</f>
        <v>0</v>
      </c>
    </row>
    <row r="219" spans="1:23" s="71" customFormat="1" ht="14.1">
      <c r="A219" s="154">
        <v>213</v>
      </c>
      <c r="B219" s="129"/>
      <c r="C219" s="226"/>
      <c r="D219" s="128"/>
      <c r="E219" s="72"/>
      <c r="F219" s="73"/>
      <c r="G219" s="178"/>
      <c r="H219" s="180"/>
      <c r="I219" s="146"/>
      <c r="J219" s="74"/>
      <c r="K219" s="146"/>
      <c r="L219" s="227"/>
      <c r="M219" s="228"/>
      <c r="N219" s="75"/>
      <c r="O219" s="144"/>
      <c r="P219" s="152" t="str">
        <f t="shared" si="21"/>
        <v/>
      </c>
      <c r="Q219" s="152" t="str">
        <f t="shared" si="22"/>
        <v/>
      </c>
      <c r="R219" s="141" t="str">
        <f t="shared" si="23"/>
        <v/>
      </c>
      <c r="S219" s="155" t="b">
        <f t="shared" si="24"/>
        <v>0</v>
      </c>
      <c r="T219" s="156" t="str">
        <f t="shared" si="25"/>
        <v>FALSCH</v>
      </c>
      <c r="U219" s="156" t="str">
        <f t="shared" si="26"/>
        <v>FALSCH</v>
      </c>
      <c r="V219" s="156" t="str">
        <f t="shared" si="27"/>
        <v>FALSCH</v>
      </c>
      <c r="W219" s="208" t="b">
        <f>IF(N219&lt;&gt;"",IF(VLOOKUP(N219,Wbw_List,3)="e",IF(AND(#REF!="Ja",#REF!="Ja"),"both",IF(#REF!="Ja","figures",IF(#REF!="Ja","free"))),VLOOKUP(VLOOKUP(N219,Wbw_List,3),Disziplinen,3)))</f>
        <v>0</v>
      </c>
    </row>
    <row r="220" spans="1:23" s="71" customFormat="1" ht="14.1">
      <c r="A220" s="154">
        <v>214</v>
      </c>
      <c r="B220" s="129"/>
      <c r="C220" s="226"/>
      <c r="D220" s="128"/>
      <c r="E220" s="72"/>
      <c r="F220" s="73"/>
      <c r="G220" s="178"/>
      <c r="H220" s="180"/>
      <c r="I220" s="146"/>
      <c r="J220" s="74"/>
      <c r="K220" s="146"/>
      <c r="L220" s="227"/>
      <c r="M220" s="228"/>
      <c r="N220" s="75"/>
      <c r="O220" s="144"/>
      <c r="P220" s="152" t="str">
        <f t="shared" si="21"/>
        <v/>
      </c>
      <c r="Q220" s="152" t="str">
        <f t="shared" si="22"/>
        <v/>
      </c>
      <c r="R220" s="141" t="str">
        <f t="shared" si="23"/>
        <v/>
      </c>
      <c r="S220" s="155" t="b">
        <f t="shared" si="24"/>
        <v>0</v>
      </c>
      <c r="T220" s="156" t="str">
        <f t="shared" si="25"/>
        <v>FALSCH</v>
      </c>
      <c r="U220" s="156" t="str">
        <f t="shared" si="26"/>
        <v>FALSCH</v>
      </c>
      <c r="V220" s="156" t="str">
        <f t="shared" si="27"/>
        <v>FALSCH</v>
      </c>
      <c r="W220" s="208" t="b">
        <f>IF(N220&lt;&gt;"",IF(VLOOKUP(N220,Wbw_List,3)="e",IF(AND(#REF!="Ja",#REF!="Ja"),"both",IF(#REF!="Ja","figures",IF(#REF!="Ja","free"))),VLOOKUP(VLOOKUP(N220,Wbw_List,3),Disziplinen,3)))</f>
        <v>0</v>
      </c>
    </row>
    <row r="221" spans="1:23" s="71" customFormat="1" ht="14.1">
      <c r="A221" s="154">
        <v>215</v>
      </c>
      <c r="B221" s="129"/>
      <c r="C221" s="226"/>
      <c r="D221" s="128"/>
      <c r="E221" s="72"/>
      <c r="F221" s="73"/>
      <c r="G221" s="178"/>
      <c r="H221" s="180"/>
      <c r="I221" s="146"/>
      <c r="J221" s="74"/>
      <c r="K221" s="146"/>
      <c r="L221" s="227"/>
      <c r="M221" s="228"/>
      <c r="N221" s="75"/>
      <c r="O221" s="144"/>
      <c r="P221" s="152" t="str">
        <f t="shared" si="21"/>
        <v/>
      </c>
      <c r="Q221" s="152" t="str">
        <f t="shared" si="22"/>
        <v/>
      </c>
      <c r="R221" s="141" t="str">
        <f t="shared" si="23"/>
        <v/>
      </c>
      <c r="S221" s="155" t="b">
        <f t="shared" si="24"/>
        <v>0</v>
      </c>
      <c r="T221" s="156" t="str">
        <f t="shared" si="25"/>
        <v>FALSCH</v>
      </c>
      <c r="U221" s="156" t="str">
        <f t="shared" si="26"/>
        <v>FALSCH</v>
      </c>
      <c r="V221" s="156" t="str">
        <f t="shared" si="27"/>
        <v>FALSCH</v>
      </c>
      <c r="W221" s="208" t="b">
        <f>IF(N221&lt;&gt;"",IF(VLOOKUP(N221,Wbw_List,3)="e",IF(AND(#REF!="Ja",#REF!="Ja"),"both",IF(#REF!="Ja","figures",IF(#REF!="Ja","free"))),VLOOKUP(VLOOKUP(N221,Wbw_List,3),Disziplinen,3)))</f>
        <v>0</v>
      </c>
    </row>
    <row r="222" spans="1:23" s="71" customFormat="1" ht="14.1">
      <c r="A222" s="154">
        <v>216</v>
      </c>
      <c r="B222" s="129"/>
      <c r="C222" s="226"/>
      <c r="D222" s="128"/>
      <c r="E222" s="72"/>
      <c r="F222" s="73"/>
      <c r="G222" s="178"/>
      <c r="H222" s="180"/>
      <c r="I222" s="146"/>
      <c r="J222" s="74"/>
      <c r="K222" s="146"/>
      <c r="L222" s="227"/>
      <c r="M222" s="228"/>
      <c r="N222" s="75"/>
      <c r="O222" s="144"/>
      <c r="P222" s="152" t="str">
        <f t="shared" si="21"/>
        <v/>
      </c>
      <c r="Q222" s="152" t="str">
        <f t="shared" si="22"/>
        <v/>
      </c>
      <c r="R222" s="141" t="str">
        <f t="shared" si="23"/>
        <v/>
      </c>
      <c r="S222" s="155" t="b">
        <f t="shared" si="24"/>
        <v>0</v>
      </c>
      <c r="T222" s="156" t="str">
        <f t="shared" si="25"/>
        <v>FALSCH</v>
      </c>
      <c r="U222" s="156" t="str">
        <f t="shared" si="26"/>
        <v>FALSCH</v>
      </c>
      <c r="V222" s="156" t="str">
        <f t="shared" si="27"/>
        <v>FALSCH</v>
      </c>
      <c r="W222" s="208" t="b">
        <f>IF(N222&lt;&gt;"",IF(VLOOKUP(N222,Wbw_List,3)="e",IF(AND(#REF!="Ja",#REF!="Ja"),"both",IF(#REF!="Ja","figures",IF(#REF!="Ja","free"))),VLOOKUP(VLOOKUP(N222,Wbw_List,3),Disziplinen,3)))</f>
        <v>0</v>
      </c>
    </row>
    <row r="223" spans="1:23" s="71" customFormat="1" ht="14.1">
      <c r="A223" s="154">
        <v>217</v>
      </c>
      <c r="B223" s="129"/>
      <c r="C223" s="226"/>
      <c r="D223" s="128"/>
      <c r="E223" s="72"/>
      <c r="F223" s="73"/>
      <c r="G223" s="178"/>
      <c r="H223" s="180"/>
      <c r="I223" s="146"/>
      <c r="J223" s="74"/>
      <c r="K223" s="146"/>
      <c r="L223" s="227"/>
      <c r="M223" s="228"/>
      <c r="N223" s="75"/>
      <c r="O223" s="144"/>
      <c r="P223" s="152" t="str">
        <f t="shared" si="21"/>
        <v/>
      </c>
      <c r="Q223" s="152" t="str">
        <f t="shared" si="22"/>
        <v/>
      </c>
      <c r="R223" s="141" t="str">
        <f t="shared" si="23"/>
        <v/>
      </c>
      <c r="S223" s="155" t="b">
        <f t="shared" si="24"/>
        <v>0</v>
      </c>
      <c r="T223" s="156" t="str">
        <f t="shared" si="25"/>
        <v>FALSCH</v>
      </c>
      <c r="U223" s="156" t="str">
        <f t="shared" si="26"/>
        <v>FALSCH</v>
      </c>
      <c r="V223" s="156" t="str">
        <f t="shared" si="27"/>
        <v>FALSCH</v>
      </c>
      <c r="W223" s="208" t="b">
        <f>IF(N223&lt;&gt;"",IF(VLOOKUP(N223,Wbw_List,3)="e",IF(AND(#REF!="Ja",#REF!="Ja"),"both",IF(#REF!="Ja","figures",IF(#REF!="Ja","free"))),VLOOKUP(VLOOKUP(N223,Wbw_List,3),Disziplinen,3)))</f>
        <v>0</v>
      </c>
    </row>
    <row r="224" spans="1:23" s="71" customFormat="1" ht="14.1">
      <c r="A224" s="154">
        <v>218</v>
      </c>
      <c r="B224" s="129"/>
      <c r="C224" s="226"/>
      <c r="D224" s="128"/>
      <c r="E224" s="72"/>
      <c r="F224" s="73"/>
      <c r="G224" s="178"/>
      <c r="H224" s="180"/>
      <c r="I224" s="146"/>
      <c r="J224" s="74"/>
      <c r="K224" s="146"/>
      <c r="L224" s="227"/>
      <c r="M224" s="228"/>
      <c r="N224" s="75"/>
      <c r="O224" s="144"/>
      <c r="P224" s="152" t="str">
        <f t="shared" si="21"/>
        <v/>
      </c>
      <c r="Q224" s="152" t="str">
        <f t="shared" si="22"/>
        <v/>
      </c>
      <c r="R224" s="141" t="str">
        <f t="shared" si="23"/>
        <v/>
      </c>
      <c r="S224" s="155" t="b">
        <f t="shared" si="24"/>
        <v>0</v>
      </c>
      <c r="T224" s="156" t="str">
        <f t="shared" si="25"/>
        <v>FALSCH</v>
      </c>
      <c r="U224" s="156" t="str">
        <f t="shared" si="26"/>
        <v>FALSCH</v>
      </c>
      <c r="V224" s="156" t="str">
        <f t="shared" si="27"/>
        <v>FALSCH</v>
      </c>
      <c r="W224" s="208" t="b">
        <f>IF(N224&lt;&gt;"",IF(VLOOKUP(N224,Wbw_List,3)="e",IF(AND(#REF!="Ja",#REF!="Ja"),"both",IF(#REF!="Ja","figures",IF(#REF!="Ja","free"))),VLOOKUP(VLOOKUP(N224,Wbw_List,3),Disziplinen,3)))</f>
        <v>0</v>
      </c>
    </row>
    <row r="225" spans="1:23" s="71" customFormat="1" ht="14.1">
      <c r="A225" s="154">
        <v>219</v>
      </c>
      <c r="B225" s="129"/>
      <c r="C225" s="226"/>
      <c r="D225" s="128"/>
      <c r="E225" s="72"/>
      <c r="F225" s="73"/>
      <c r="G225" s="178"/>
      <c r="H225" s="180"/>
      <c r="I225" s="146"/>
      <c r="J225" s="74"/>
      <c r="K225" s="146"/>
      <c r="L225" s="227"/>
      <c r="M225" s="228"/>
      <c r="N225" s="75"/>
      <c r="O225" s="144"/>
      <c r="P225" s="152" t="str">
        <f t="shared" si="21"/>
        <v/>
      </c>
      <c r="Q225" s="152" t="str">
        <f t="shared" si="22"/>
        <v/>
      </c>
      <c r="R225" s="141" t="str">
        <f t="shared" si="23"/>
        <v/>
      </c>
      <c r="S225" s="155" t="b">
        <f t="shared" si="24"/>
        <v>0</v>
      </c>
      <c r="T225" s="156" t="str">
        <f t="shared" si="25"/>
        <v>FALSCH</v>
      </c>
      <c r="U225" s="156" t="str">
        <f t="shared" si="26"/>
        <v>FALSCH</v>
      </c>
      <c r="V225" s="156" t="str">
        <f t="shared" si="27"/>
        <v>FALSCH</v>
      </c>
      <c r="W225" s="208" t="b">
        <f>IF(N225&lt;&gt;"",IF(VLOOKUP(N225,Wbw_List,3)="e",IF(AND(#REF!="Ja",#REF!="Ja"),"both",IF(#REF!="Ja","figures",IF(#REF!="Ja","free"))),VLOOKUP(VLOOKUP(N225,Wbw_List,3),Disziplinen,3)))</f>
        <v>0</v>
      </c>
    </row>
    <row r="226" spans="1:23" s="71" customFormat="1" ht="14.1">
      <c r="A226" s="154">
        <v>220</v>
      </c>
      <c r="B226" s="129"/>
      <c r="C226" s="226"/>
      <c r="D226" s="128"/>
      <c r="E226" s="72"/>
      <c r="F226" s="73"/>
      <c r="G226" s="178"/>
      <c r="H226" s="180"/>
      <c r="I226" s="146"/>
      <c r="J226" s="74"/>
      <c r="K226" s="146"/>
      <c r="L226" s="227"/>
      <c r="M226" s="228"/>
      <c r="N226" s="75"/>
      <c r="O226" s="144"/>
      <c r="P226" s="152" t="str">
        <f t="shared" si="21"/>
        <v/>
      </c>
      <c r="Q226" s="152" t="str">
        <f t="shared" si="22"/>
        <v/>
      </c>
      <c r="R226" s="141" t="str">
        <f t="shared" si="23"/>
        <v/>
      </c>
      <c r="S226" s="155" t="b">
        <f t="shared" si="24"/>
        <v>0</v>
      </c>
      <c r="T226" s="156" t="str">
        <f t="shared" si="25"/>
        <v>FALSCH</v>
      </c>
      <c r="U226" s="156" t="str">
        <f t="shared" si="26"/>
        <v>FALSCH</v>
      </c>
      <c r="V226" s="156" t="str">
        <f t="shared" si="27"/>
        <v>FALSCH</v>
      </c>
      <c r="W226" s="208" t="b">
        <f>IF(N226&lt;&gt;"",IF(VLOOKUP(N226,Wbw_List,3)="e",IF(AND(#REF!="Ja",#REF!="Ja"),"both",IF(#REF!="Ja","figures",IF(#REF!="Ja","free"))),VLOOKUP(VLOOKUP(N226,Wbw_List,3),Disziplinen,3)))</f>
        <v>0</v>
      </c>
    </row>
    <row r="227" spans="1:23" s="71" customFormat="1" ht="14.1">
      <c r="A227" s="154">
        <v>221</v>
      </c>
      <c r="B227" s="129"/>
      <c r="C227" s="226"/>
      <c r="D227" s="128"/>
      <c r="E227" s="72"/>
      <c r="F227" s="73"/>
      <c r="G227" s="178"/>
      <c r="H227" s="180"/>
      <c r="I227" s="146"/>
      <c r="J227" s="74"/>
      <c r="K227" s="146"/>
      <c r="L227" s="227"/>
      <c r="M227" s="228"/>
      <c r="N227" s="75"/>
      <c r="O227" s="144"/>
      <c r="P227" s="152" t="str">
        <f t="shared" si="21"/>
        <v/>
      </c>
      <c r="Q227" s="152" t="str">
        <f t="shared" si="22"/>
        <v/>
      </c>
      <c r="R227" s="141" t="str">
        <f t="shared" si="23"/>
        <v/>
      </c>
      <c r="S227" s="155" t="b">
        <f t="shared" si="24"/>
        <v>0</v>
      </c>
      <c r="T227" s="156" t="str">
        <f t="shared" si="25"/>
        <v>FALSCH</v>
      </c>
      <c r="U227" s="156" t="str">
        <f t="shared" si="26"/>
        <v>FALSCH</v>
      </c>
      <c r="V227" s="156" t="str">
        <f t="shared" si="27"/>
        <v>FALSCH</v>
      </c>
      <c r="W227" s="208" t="b">
        <f>IF(N227&lt;&gt;"",IF(VLOOKUP(N227,Wbw_List,3)="e",IF(AND(#REF!="Ja",#REF!="Ja"),"both",IF(#REF!="Ja","figures",IF(#REF!="Ja","free"))),VLOOKUP(VLOOKUP(N227,Wbw_List,3),Disziplinen,3)))</f>
        <v>0</v>
      </c>
    </row>
    <row r="228" spans="1:23" s="71" customFormat="1" ht="14.1">
      <c r="A228" s="154">
        <v>222</v>
      </c>
      <c r="B228" s="129"/>
      <c r="C228" s="226"/>
      <c r="D228" s="128"/>
      <c r="E228" s="72"/>
      <c r="F228" s="73"/>
      <c r="G228" s="178"/>
      <c r="H228" s="180"/>
      <c r="I228" s="146"/>
      <c r="J228" s="74"/>
      <c r="K228" s="146"/>
      <c r="L228" s="227"/>
      <c r="M228" s="228"/>
      <c r="N228" s="75"/>
      <c r="O228" s="144"/>
      <c r="P228" s="152" t="str">
        <f t="shared" si="21"/>
        <v/>
      </c>
      <c r="Q228" s="152" t="str">
        <f t="shared" si="22"/>
        <v/>
      </c>
      <c r="R228" s="141" t="str">
        <f t="shared" si="23"/>
        <v/>
      </c>
      <c r="S228" s="155" t="b">
        <f t="shared" si="24"/>
        <v>0</v>
      </c>
      <c r="T228" s="156" t="str">
        <f t="shared" si="25"/>
        <v>FALSCH</v>
      </c>
      <c r="U228" s="156" t="str">
        <f t="shared" si="26"/>
        <v>FALSCH</v>
      </c>
      <c r="V228" s="156" t="str">
        <f t="shared" si="27"/>
        <v>FALSCH</v>
      </c>
      <c r="W228" s="208" t="b">
        <f>IF(N228&lt;&gt;"",IF(VLOOKUP(N228,Wbw_List,3)="e",IF(AND(#REF!="Ja",#REF!="Ja"),"both",IF(#REF!="Ja","figures",IF(#REF!="Ja","free"))),VLOOKUP(VLOOKUP(N228,Wbw_List,3),Disziplinen,3)))</f>
        <v>0</v>
      </c>
    </row>
    <row r="229" spans="1:23" s="71" customFormat="1" ht="14.1">
      <c r="A229" s="154">
        <v>223</v>
      </c>
      <c r="B229" s="129"/>
      <c r="C229" s="226"/>
      <c r="D229" s="128"/>
      <c r="E229" s="72"/>
      <c r="F229" s="73"/>
      <c r="G229" s="178"/>
      <c r="H229" s="180"/>
      <c r="I229" s="146"/>
      <c r="J229" s="74"/>
      <c r="K229" s="146"/>
      <c r="L229" s="227"/>
      <c r="M229" s="228"/>
      <c r="N229" s="75"/>
      <c r="O229" s="144"/>
      <c r="P229" s="152" t="str">
        <f t="shared" si="21"/>
        <v/>
      </c>
      <c r="Q229" s="152" t="str">
        <f t="shared" si="22"/>
        <v/>
      </c>
      <c r="R229" s="141" t="str">
        <f t="shared" si="23"/>
        <v/>
      </c>
      <c r="S229" s="155" t="b">
        <f t="shared" si="24"/>
        <v>0</v>
      </c>
      <c r="T229" s="156" t="str">
        <f t="shared" si="25"/>
        <v>FALSCH</v>
      </c>
      <c r="U229" s="156" t="str">
        <f t="shared" si="26"/>
        <v>FALSCH</v>
      </c>
      <c r="V229" s="156" t="str">
        <f t="shared" si="27"/>
        <v>FALSCH</v>
      </c>
      <c r="W229" s="208" t="b">
        <f>IF(N229&lt;&gt;"",IF(VLOOKUP(N229,Wbw_List,3)="e",IF(AND(#REF!="Ja",#REF!="Ja"),"both",IF(#REF!="Ja","figures",IF(#REF!="Ja","free"))),VLOOKUP(VLOOKUP(N229,Wbw_List,3),Disziplinen,3)))</f>
        <v>0</v>
      </c>
    </row>
    <row r="230" spans="1:23" s="71" customFormat="1" ht="14.1">
      <c r="A230" s="154">
        <v>224</v>
      </c>
      <c r="B230" s="129"/>
      <c r="C230" s="226"/>
      <c r="D230" s="128"/>
      <c r="E230" s="72"/>
      <c r="F230" s="73"/>
      <c r="G230" s="178"/>
      <c r="H230" s="180"/>
      <c r="I230" s="146"/>
      <c r="J230" s="74"/>
      <c r="K230" s="146"/>
      <c r="L230" s="227"/>
      <c r="M230" s="228"/>
      <c r="N230" s="75"/>
      <c r="O230" s="144"/>
      <c r="P230" s="152" t="str">
        <f t="shared" si="21"/>
        <v/>
      </c>
      <c r="Q230" s="152" t="str">
        <f t="shared" si="22"/>
        <v/>
      </c>
      <c r="R230" s="141" t="str">
        <f t="shared" si="23"/>
        <v/>
      </c>
      <c r="S230" s="155" t="b">
        <f t="shared" si="24"/>
        <v>0</v>
      </c>
      <c r="T230" s="156" t="str">
        <f t="shared" si="25"/>
        <v>FALSCH</v>
      </c>
      <c r="U230" s="156" t="str">
        <f t="shared" si="26"/>
        <v>FALSCH</v>
      </c>
      <c r="V230" s="156" t="str">
        <f t="shared" si="27"/>
        <v>FALSCH</v>
      </c>
      <c r="W230" s="208" t="b">
        <f>IF(N230&lt;&gt;"",IF(VLOOKUP(N230,Wbw_List,3)="e",IF(AND(#REF!="Ja",#REF!="Ja"),"both",IF(#REF!="Ja","figures",IF(#REF!="Ja","free"))),VLOOKUP(VLOOKUP(N230,Wbw_List,3),Disziplinen,3)))</f>
        <v>0</v>
      </c>
    </row>
    <row r="231" spans="1:23" s="71" customFormat="1" ht="14.1">
      <c r="A231" s="154">
        <v>225</v>
      </c>
      <c r="B231" s="129"/>
      <c r="C231" s="226"/>
      <c r="D231" s="128"/>
      <c r="E231" s="72"/>
      <c r="F231" s="73"/>
      <c r="G231" s="178"/>
      <c r="H231" s="180"/>
      <c r="I231" s="146"/>
      <c r="J231" s="74"/>
      <c r="K231" s="146"/>
      <c r="L231" s="227"/>
      <c r="M231" s="228"/>
      <c r="N231" s="75"/>
      <c r="O231" s="144"/>
      <c r="P231" s="152" t="str">
        <f t="shared" si="21"/>
        <v/>
      </c>
      <c r="Q231" s="152" t="str">
        <f t="shared" si="22"/>
        <v/>
      </c>
      <c r="R231" s="141" t="str">
        <f t="shared" si="23"/>
        <v/>
      </c>
      <c r="S231" s="155" t="b">
        <f t="shared" si="24"/>
        <v>0</v>
      </c>
      <c r="T231" s="156" t="str">
        <f t="shared" si="25"/>
        <v>FALSCH</v>
      </c>
      <c r="U231" s="156" t="str">
        <f t="shared" si="26"/>
        <v>FALSCH</v>
      </c>
      <c r="V231" s="156" t="str">
        <f t="shared" si="27"/>
        <v>FALSCH</v>
      </c>
      <c r="W231" s="208" t="b">
        <f>IF(N231&lt;&gt;"",IF(VLOOKUP(N231,Wbw_List,3)="e",IF(AND(#REF!="Ja",#REF!="Ja"),"both",IF(#REF!="Ja","figures",IF(#REF!="Ja","free"))),VLOOKUP(VLOOKUP(N231,Wbw_List,3),Disziplinen,3)))</f>
        <v>0</v>
      </c>
    </row>
    <row r="232" spans="1:23" s="71" customFormat="1" ht="14.1">
      <c r="A232" s="154">
        <v>226</v>
      </c>
      <c r="B232" s="129"/>
      <c r="C232" s="226"/>
      <c r="D232" s="128"/>
      <c r="E232" s="72"/>
      <c r="F232" s="73"/>
      <c r="G232" s="178"/>
      <c r="H232" s="180"/>
      <c r="I232" s="146"/>
      <c r="J232" s="74"/>
      <c r="K232" s="146"/>
      <c r="L232" s="227"/>
      <c r="M232" s="228"/>
      <c r="N232" s="75"/>
      <c r="O232" s="144"/>
      <c r="P232" s="152" t="str">
        <f t="shared" si="21"/>
        <v/>
      </c>
      <c r="Q232" s="152" t="str">
        <f t="shared" si="22"/>
        <v/>
      </c>
      <c r="R232" s="141" t="str">
        <f t="shared" si="23"/>
        <v/>
      </c>
      <c r="S232" s="155" t="b">
        <f t="shared" si="24"/>
        <v>0</v>
      </c>
      <c r="T232" s="156" t="str">
        <f t="shared" si="25"/>
        <v>FALSCH</v>
      </c>
      <c r="U232" s="156" t="str">
        <f t="shared" si="26"/>
        <v>FALSCH</v>
      </c>
      <c r="V232" s="156" t="str">
        <f t="shared" si="27"/>
        <v>FALSCH</v>
      </c>
      <c r="W232" s="208" t="b">
        <f>IF(N232&lt;&gt;"",IF(VLOOKUP(N232,Wbw_List,3)="e",IF(AND(#REF!="Ja",#REF!="Ja"),"both",IF(#REF!="Ja","figures",IF(#REF!="Ja","free"))),VLOOKUP(VLOOKUP(N232,Wbw_List,3),Disziplinen,3)))</f>
        <v>0</v>
      </c>
    </row>
    <row r="233" spans="1:23" s="71" customFormat="1" ht="14.1">
      <c r="A233" s="154">
        <v>227</v>
      </c>
      <c r="B233" s="129"/>
      <c r="C233" s="226"/>
      <c r="D233" s="128"/>
      <c r="E233" s="72"/>
      <c r="F233" s="73"/>
      <c r="G233" s="178"/>
      <c r="H233" s="180"/>
      <c r="I233" s="146"/>
      <c r="J233" s="74"/>
      <c r="K233" s="146"/>
      <c r="L233" s="227"/>
      <c r="M233" s="228"/>
      <c r="N233" s="75"/>
      <c r="O233" s="144"/>
      <c r="P233" s="152" t="str">
        <f t="shared" si="21"/>
        <v/>
      </c>
      <c r="Q233" s="152" t="str">
        <f t="shared" si="22"/>
        <v/>
      </c>
      <c r="R233" s="141" t="str">
        <f t="shared" si="23"/>
        <v/>
      </c>
      <c r="S233" s="155" t="b">
        <f t="shared" si="24"/>
        <v>0</v>
      </c>
      <c r="T233" s="156" t="str">
        <f t="shared" si="25"/>
        <v>FALSCH</v>
      </c>
      <c r="U233" s="156" t="str">
        <f t="shared" si="26"/>
        <v>FALSCH</v>
      </c>
      <c r="V233" s="156" t="str">
        <f t="shared" si="27"/>
        <v>FALSCH</v>
      </c>
      <c r="W233" s="208" t="b">
        <f>IF(N233&lt;&gt;"",IF(VLOOKUP(N233,Wbw_List,3)="e",IF(AND(#REF!="Ja",#REF!="Ja"),"both",IF(#REF!="Ja","figures",IF(#REF!="Ja","free"))),VLOOKUP(VLOOKUP(N233,Wbw_List,3),Disziplinen,3)))</f>
        <v>0</v>
      </c>
    </row>
    <row r="234" spans="1:23" s="71" customFormat="1" ht="14.1">
      <c r="A234" s="154">
        <v>228</v>
      </c>
      <c r="B234" s="129"/>
      <c r="C234" s="226"/>
      <c r="D234" s="128"/>
      <c r="E234" s="72"/>
      <c r="F234" s="73"/>
      <c r="G234" s="178"/>
      <c r="H234" s="180"/>
      <c r="I234" s="146"/>
      <c r="J234" s="74"/>
      <c r="K234" s="146"/>
      <c r="L234" s="227"/>
      <c r="M234" s="228"/>
      <c r="N234" s="75"/>
      <c r="O234" s="144"/>
      <c r="P234" s="152" t="str">
        <f t="shared" si="21"/>
        <v/>
      </c>
      <c r="Q234" s="152" t="str">
        <f t="shared" si="22"/>
        <v/>
      </c>
      <c r="R234" s="141" t="str">
        <f t="shared" si="23"/>
        <v/>
      </c>
      <c r="S234" s="155" t="b">
        <f t="shared" si="24"/>
        <v>0</v>
      </c>
      <c r="T234" s="156" t="str">
        <f t="shared" si="25"/>
        <v>FALSCH</v>
      </c>
      <c r="U234" s="156" t="str">
        <f t="shared" si="26"/>
        <v>FALSCH</v>
      </c>
      <c r="V234" s="156" t="str">
        <f t="shared" si="27"/>
        <v>FALSCH</v>
      </c>
      <c r="W234" s="208" t="b">
        <f>IF(N234&lt;&gt;"",IF(VLOOKUP(N234,Wbw_List,3)="e",IF(AND(#REF!="Ja",#REF!="Ja"),"both",IF(#REF!="Ja","figures",IF(#REF!="Ja","free"))),VLOOKUP(VLOOKUP(N234,Wbw_List,3),Disziplinen,3)))</f>
        <v>0</v>
      </c>
    </row>
    <row r="235" spans="1:23" s="71" customFormat="1" ht="14.1">
      <c r="A235" s="154">
        <v>229</v>
      </c>
      <c r="B235" s="129"/>
      <c r="C235" s="226"/>
      <c r="D235" s="128"/>
      <c r="E235" s="72"/>
      <c r="F235" s="73"/>
      <c r="G235" s="178"/>
      <c r="H235" s="180"/>
      <c r="I235" s="146"/>
      <c r="J235" s="74"/>
      <c r="K235" s="146"/>
      <c r="L235" s="227"/>
      <c r="M235" s="228"/>
      <c r="N235" s="75"/>
      <c r="O235" s="144"/>
      <c r="P235" s="152" t="str">
        <f t="shared" si="21"/>
        <v/>
      </c>
      <c r="Q235" s="152" t="str">
        <f t="shared" si="22"/>
        <v/>
      </c>
      <c r="R235" s="141" t="str">
        <f t="shared" si="23"/>
        <v/>
      </c>
      <c r="S235" s="155" t="b">
        <f t="shared" si="24"/>
        <v>0</v>
      </c>
      <c r="T235" s="156" t="str">
        <f t="shared" si="25"/>
        <v>FALSCH</v>
      </c>
      <c r="U235" s="156" t="str">
        <f t="shared" si="26"/>
        <v>FALSCH</v>
      </c>
      <c r="V235" s="156" t="str">
        <f t="shared" si="27"/>
        <v>FALSCH</v>
      </c>
      <c r="W235" s="208" t="b">
        <f>IF(N235&lt;&gt;"",IF(VLOOKUP(N235,Wbw_List,3)="e",IF(AND(#REF!="Ja",#REF!="Ja"),"both",IF(#REF!="Ja","figures",IF(#REF!="Ja","free"))),VLOOKUP(VLOOKUP(N235,Wbw_List,3),Disziplinen,3)))</f>
        <v>0</v>
      </c>
    </row>
    <row r="236" spans="1:23" s="71" customFormat="1" ht="14.1">
      <c r="A236" s="154">
        <v>230</v>
      </c>
      <c r="B236" s="129"/>
      <c r="C236" s="226"/>
      <c r="D236" s="128"/>
      <c r="E236" s="72"/>
      <c r="F236" s="73"/>
      <c r="G236" s="178"/>
      <c r="H236" s="180"/>
      <c r="I236" s="146"/>
      <c r="J236" s="74"/>
      <c r="K236" s="146"/>
      <c r="L236" s="227"/>
      <c r="M236" s="228"/>
      <c r="N236" s="75"/>
      <c r="O236" s="144"/>
      <c r="P236" s="152" t="str">
        <f t="shared" si="21"/>
        <v/>
      </c>
      <c r="Q236" s="152" t="str">
        <f t="shared" si="22"/>
        <v/>
      </c>
      <c r="R236" s="141" t="str">
        <f t="shared" si="23"/>
        <v/>
      </c>
      <c r="S236" s="155" t="b">
        <f t="shared" si="24"/>
        <v>0</v>
      </c>
      <c r="T236" s="156" t="str">
        <f t="shared" si="25"/>
        <v>FALSCH</v>
      </c>
      <c r="U236" s="156" t="str">
        <f t="shared" si="26"/>
        <v>FALSCH</v>
      </c>
      <c r="V236" s="156" t="str">
        <f t="shared" si="27"/>
        <v>FALSCH</v>
      </c>
      <c r="W236" s="208" t="b">
        <f>IF(N236&lt;&gt;"",IF(VLOOKUP(N236,Wbw_List,3)="e",IF(AND(#REF!="Ja",#REF!="Ja"),"both",IF(#REF!="Ja","figures",IF(#REF!="Ja","free"))),VLOOKUP(VLOOKUP(N236,Wbw_List,3),Disziplinen,3)))</f>
        <v>0</v>
      </c>
    </row>
    <row r="237" spans="1:23" s="71" customFormat="1" ht="14.1">
      <c r="A237" s="154">
        <v>231</v>
      </c>
      <c r="B237" s="129"/>
      <c r="C237" s="226"/>
      <c r="D237" s="128"/>
      <c r="E237" s="72"/>
      <c r="F237" s="73"/>
      <c r="G237" s="178"/>
      <c r="H237" s="180"/>
      <c r="I237" s="146"/>
      <c r="J237" s="74"/>
      <c r="K237" s="146"/>
      <c r="L237" s="227"/>
      <c r="M237" s="228"/>
      <c r="N237" s="75"/>
      <c r="O237" s="144"/>
      <c r="P237" s="152" t="str">
        <f t="shared" si="21"/>
        <v/>
      </c>
      <c r="Q237" s="152" t="str">
        <f t="shared" si="22"/>
        <v/>
      </c>
      <c r="R237" s="141" t="str">
        <f t="shared" si="23"/>
        <v/>
      </c>
      <c r="S237" s="155" t="b">
        <f t="shared" si="24"/>
        <v>0</v>
      </c>
      <c r="T237" s="156" t="str">
        <f t="shared" si="25"/>
        <v>FALSCH</v>
      </c>
      <c r="U237" s="156" t="str">
        <f t="shared" si="26"/>
        <v>FALSCH</v>
      </c>
      <c r="V237" s="156" t="str">
        <f t="shared" si="27"/>
        <v>FALSCH</v>
      </c>
      <c r="W237" s="208" t="b">
        <f>IF(N237&lt;&gt;"",IF(VLOOKUP(N237,Wbw_List,3)="e",IF(AND(#REF!="Ja",#REF!="Ja"),"both",IF(#REF!="Ja","figures",IF(#REF!="Ja","free"))),VLOOKUP(VLOOKUP(N237,Wbw_List,3),Disziplinen,3)))</f>
        <v>0</v>
      </c>
    </row>
    <row r="238" spans="1:23" s="71" customFormat="1" ht="14.1">
      <c r="A238" s="154">
        <v>232</v>
      </c>
      <c r="B238" s="129"/>
      <c r="C238" s="226"/>
      <c r="D238" s="128"/>
      <c r="E238" s="72"/>
      <c r="F238" s="73"/>
      <c r="G238" s="178"/>
      <c r="H238" s="180"/>
      <c r="I238" s="146"/>
      <c r="J238" s="74"/>
      <c r="K238" s="146"/>
      <c r="L238" s="227"/>
      <c r="M238" s="228"/>
      <c r="N238" s="75"/>
      <c r="O238" s="144"/>
      <c r="P238" s="152" t="str">
        <f t="shared" si="21"/>
        <v/>
      </c>
      <c r="Q238" s="152" t="str">
        <f t="shared" si="22"/>
        <v/>
      </c>
      <c r="R238" s="141" t="str">
        <f t="shared" si="23"/>
        <v/>
      </c>
      <c r="S238" s="155" t="b">
        <f t="shared" si="24"/>
        <v>0</v>
      </c>
      <c r="T238" s="156" t="str">
        <f t="shared" si="25"/>
        <v>FALSCH</v>
      </c>
      <c r="U238" s="156" t="str">
        <f t="shared" si="26"/>
        <v>FALSCH</v>
      </c>
      <c r="V238" s="156" t="str">
        <f t="shared" si="27"/>
        <v>FALSCH</v>
      </c>
      <c r="W238" s="208" t="b">
        <f>IF(N238&lt;&gt;"",IF(VLOOKUP(N238,Wbw_List,3)="e",IF(AND(#REF!="Ja",#REF!="Ja"),"both",IF(#REF!="Ja","figures",IF(#REF!="Ja","free"))),VLOOKUP(VLOOKUP(N238,Wbw_List,3),Disziplinen,3)))</f>
        <v>0</v>
      </c>
    </row>
    <row r="239" spans="1:23" s="71" customFormat="1" ht="14.1">
      <c r="A239" s="154">
        <v>233</v>
      </c>
      <c r="B239" s="129"/>
      <c r="C239" s="226"/>
      <c r="D239" s="128"/>
      <c r="E239" s="72"/>
      <c r="F239" s="73"/>
      <c r="G239" s="178"/>
      <c r="H239" s="180"/>
      <c r="I239" s="146"/>
      <c r="J239" s="74"/>
      <c r="K239" s="146"/>
      <c r="L239" s="227"/>
      <c r="M239" s="228"/>
      <c r="N239" s="75"/>
      <c r="O239" s="144"/>
      <c r="P239" s="152" t="str">
        <f t="shared" si="21"/>
        <v/>
      </c>
      <c r="Q239" s="152" t="str">
        <f t="shared" si="22"/>
        <v/>
      </c>
      <c r="R239" s="141" t="str">
        <f t="shared" si="23"/>
        <v/>
      </c>
      <c r="S239" s="155" t="b">
        <f t="shared" si="24"/>
        <v>0</v>
      </c>
      <c r="T239" s="156" t="str">
        <f t="shared" si="25"/>
        <v>FALSCH</v>
      </c>
      <c r="U239" s="156" t="str">
        <f t="shared" si="26"/>
        <v>FALSCH</v>
      </c>
      <c r="V239" s="156" t="str">
        <f t="shared" si="27"/>
        <v>FALSCH</v>
      </c>
      <c r="W239" s="208" t="b">
        <f>IF(N239&lt;&gt;"",IF(VLOOKUP(N239,Wbw_List,3)="e",IF(AND(#REF!="Ja",#REF!="Ja"),"both",IF(#REF!="Ja","figures",IF(#REF!="Ja","free"))),VLOOKUP(VLOOKUP(N239,Wbw_List,3),Disziplinen,3)))</f>
        <v>0</v>
      </c>
    </row>
    <row r="240" spans="1:23" s="71" customFormat="1" ht="14.1">
      <c r="A240" s="154">
        <v>234</v>
      </c>
      <c r="B240" s="129"/>
      <c r="C240" s="226"/>
      <c r="D240" s="128"/>
      <c r="E240" s="72"/>
      <c r="F240" s="73"/>
      <c r="G240" s="178"/>
      <c r="H240" s="180"/>
      <c r="I240" s="146"/>
      <c r="J240" s="74"/>
      <c r="K240" s="146"/>
      <c r="L240" s="227"/>
      <c r="M240" s="228"/>
      <c r="N240" s="75"/>
      <c r="O240" s="144"/>
      <c r="P240" s="152" t="str">
        <f t="shared" si="21"/>
        <v/>
      </c>
      <c r="Q240" s="152" t="str">
        <f t="shared" si="22"/>
        <v/>
      </c>
      <c r="R240" s="141" t="str">
        <f t="shared" si="23"/>
        <v/>
      </c>
      <c r="S240" s="155" t="b">
        <f t="shared" si="24"/>
        <v>0</v>
      </c>
      <c r="T240" s="156" t="str">
        <f t="shared" si="25"/>
        <v>FALSCH</v>
      </c>
      <c r="U240" s="156" t="str">
        <f t="shared" si="26"/>
        <v>FALSCH</v>
      </c>
      <c r="V240" s="156" t="str">
        <f t="shared" si="27"/>
        <v>FALSCH</v>
      </c>
      <c r="W240" s="208" t="b">
        <f>IF(N240&lt;&gt;"",IF(VLOOKUP(N240,Wbw_List,3)="e",IF(AND(#REF!="Ja",#REF!="Ja"),"both",IF(#REF!="Ja","figures",IF(#REF!="Ja","free"))),VLOOKUP(VLOOKUP(N240,Wbw_List,3),Disziplinen,3)))</f>
        <v>0</v>
      </c>
    </row>
    <row r="241" spans="1:23" s="71" customFormat="1" ht="14.1">
      <c r="A241" s="154">
        <v>235</v>
      </c>
      <c r="B241" s="129"/>
      <c r="C241" s="226"/>
      <c r="D241" s="128"/>
      <c r="E241" s="72"/>
      <c r="F241" s="73"/>
      <c r="G241" s="178"/>
      <c r="H241" s="180"/>
      <c r="I241" s="146"/>
      <c r="J241" s="74"/>
      <c r="K241" s="146"/>
      <c r="L241" s="227"/>
      <c r="M241" s="228"/>
      <c r="N241" s="75"/>
      <c r="O241" s="144"/>
      <c r="P241" s="152" t="str">
        <f t="shared" si="21"/>
        <v/>
      </c>
      <c r="Q241" s="152" t="str">
        <f t="shared" si="22"/>
        <v/>
      </c>
      <c r="R241" s="141" t="str">
        <f t="shared" si="23"/>
        <v/>
      </c>
      <c r="S241" s="155" t="b">
        <f t="shared" si="24"/>
        <v>0</v>
      </c>
      <c r="T241" s="156" t="str">
        <f t="shared" si="25"/>
        <v>FALSCH</v>
      </c>
      <c r="U241" s="156" t="str">
        <f t="shared" si="26"/>
        <v>FALSCH</v>
      </c>
      <c r="V241" s="156" t="str">
        <f t="shared" si="27"/>
        <v>FALSCH</v>
      </c>
      <c r="W241" s="208" t="b">
        <f>IF(N241&lt;&gt;"",IF(VLOOKUP(N241,Wbw_List,3)="e",IF(AND(#REF!="Ja",#REF!="Ja"),"both",IF(#REF!="Ja","figures",IF(#REF!="Ja","free"))),VLOOKUP(VLOOKUP(N241,Wbw_List,3),Disziplinen,3)))</f>
        <v>0</v>
      </c>
    </row>
    <row r="242" spans="1:23" s="71" customFormat="1" ht="14.1">
      <c r="A242" s="154">
        <v>236</v>
      </c>
      <c r="B242" s="129"/>
      <c r="C242" s="226"/>
      <c r="D242" s="128"/>
      <c r="E242" s="72"/>
      <c r="F242" s="73"/>
      <c r="G242" s="178"/>
      <c r="H242" s="180"/>
      <c r="I242" s="146"/>
      <c r="J242" s="74"/>
      <c r="K242" s="146"/>
      <c r="L242" s="227"/>
      <c r="M242" s="228"/>
      <c r="N242" s="75"/>
      <c r="O242" s="144"/>
      <c r="P242" s="152" t="str">
        <f t="shared" si="21"/>
        <v/>
      </c>
      <c r="Q242" s="152" t="str">
        <f t="shared" si="22"/>
        <v/>
      </c>
      <c r="R242" s="141" t="str">
        <f t="shared" si="23"/>
        <v/>
      </c>
      <c r="S242" s="155" t="b">
        <f t="shared" si="24"/>
        <v>0</v>
      </c>
      <c r="T242" s="156" t="str">
        <f t="shared" si="25"/>
        <v>FALSCH</v>
      </c>
      <c r="U242" s="156" t="str">
        <f t="shared" si="26"/>
        <v>FALSCH</v>
      </c>
      <c r="V242" s="156" t="str">
        <f t="shared" si="27"/>
        <v>FALSCH</v>
      </c>
      <c r="W242" s="208" t="b">
        <f>IF(N242&lt;&gt;"",IF(VLOOKUP(N242,Wbw_List,3)="e",IF(AND(#REF!="Ja",#REF!="Ja"),"both",IF(#REF!="Ja","figures",IF(#REF!="Ja","free"))),VLOOKUP(VLOOKUP(N242,Wbw_List,3),Disziplinen,3)))</f>
        <v>0</v>
      </c>
    </row>
    <row r="243" spans="1:23" s="71" customFormat="1" ht="14.1">
      <c r="A243" s="154">
        <v>237</v>
      </c>
      <c r="B243" s="129"/>
      <c r="C243" s="226"/>
      <c r="D243" s="128"/>
      <c r="E243" s="72"/>
      <c r="F243" s="73"/>
      <c r="G243" s="178"/>
      <c r="H243" s="180"/>
      <c r="I243" s="146"/>
      <c r="J243" s="74"/>
      <c r="K243" s="146"/>
      <c r="L243" s="227"/>
      <c r="M243" s="228"/>
      <c r="N243" s="75"/>
      <c r="O243" s="144"/>
      <c r="P243" s="152" t="str">
        <f t="shared" si="21"/>
        <v/>
      </c>
      <c r="Q243" s="152" t="str">
        <f t="shared" si="22"/>
        <v/>
      </c>
      <c r="R243" s="141" t="str">
        <f t="shared" si="23"/>
        <v/>
      </c>
      <c r="S243" s="155" t="b">
        <f t="shared" si="24"/>
        <v>0</v>
      </c>
      <c r="T243" s="156" t="str">
        <f t="shared" si="25"/>
        <v>FALSCH</v>
      </c>
      <c r="U243" s="156" t="str">
        <f t="shared" si="26"/>
        <v>FALSCH</v>
      </c>
      <c r="V243" s="156" t="str">
        <f t="shared" si="27"/>
        <v>FALSCH</v>
      </c>
      <c r="W243" s="208" t="b">
        <f>IF(N243&lt;&gt;"",IF(VLOOKUP(N243,Wbw_List,3)="e",IF(AND(#REF!="Ja",#REF!="Ja"),"both",IF(#REF!="Ja","figures",IF(#REF!="Ja","free"))),VLOOKUP(VLOOKUP(N243,Wbw_List,3),Disziplinen,3)))</f>
        <v>0</v>
      </c>
    </row>
    <row r="244" spans="1:23" s="71" customFormat="1" ht="14.1">
      <c r="A244" s="154">
        <v>238</v>
      </c>
      <c r="B244" s="129"/>
      <c r="C244" s="226"/>
      <c r="D244" s="128"/>
      <c r="E244" s="72"/>
      <c r="F244" s="73"/>
      <c r="G244" s="178"/>
      <c r="H244" s="180"/>
      <c r="I244" s="146"/>
      <c r="J244" s="74"/>
      <c r="K244" s="146"/>
      <c r="L244" s="227"/>
      <c r="M244" s="228"/>
      <c r="N244" s="75"/>
      <c r="O244" s="144"/>
      <c r="P244" s="152" t="str">
        <f t="shared" si="21"/>
        <v/>
      </c>
      <c r="Q244" s="152" t="str">
        <f t="shared" si="22"/>
        <v/>
      </c>
      <c r="R244" s="141" t="str">
        <f t="shared" si="23"/>
        <v/>
      </c>
      <c r="S244" s="155" t="b">
        <f t="shared" si="24"/>
        <v>0</v>
      </c>
      <c r="T244" s="156" t="str">
        <f t="shared" si="25"/>
        <v>FALSCH</v>
      </c>
      <c r="U244" s="156" t="str">
        <f t="shared" si="26"/>
        <v>FALSCH</v>
      </c>
      <c r="V244" s="156" t="str">
        <f t="shared" si="27"/>
        <v>FALSCH</v>
      </c>
      <c r="W244" s="208" t="b">
        <f>IF(N244&lt;&gt;"",IF(VLOOKUP(N244,Wbw_List,3)="e",IF(AND(#REF!="Ja",#REF!="Ja"),"both",IF(#REF!="Ja","figures",IF(#REF!="Ja","free"))),VLOOKUP(VLOOKUP(N244,Wbw_List,3),Disziplinen,3)))</f>
        <v>0</v>
      </c>
    </row>
    <row r="245" spans="1:23" s="71" customFormat="1" ht="14.1">
      <c r="A245" s="154">
        <v>239</v>
      </c>
      <c r="B245" s="129"/>
      <c r="C245" s="226"/>
      <c r="D245" s="128"/>
      <c r="E245" s="72"/>
      <c r="F245" s="73"/>
      <c r="G245" s="178"/>
      <c r="H245" s="180"/>
      <c r="I245" s="146"/>
      <c r="J245" s="74"/>
      <c r="K245" s="146"/>
      <c r="L245" s="227"/>
      <c r="M245" s="228"/>
      <c r="N245" s="75"/>
      <c r="O245" s="144"/>
      <c r="P245" s="152" t="str">
        <f t="shared" si="21"/>
        <v/>
      </c>
      <c r="Q245" s="152" t="str">
        <f t="shared" si="22"/>
        <v/>
      </c>
      <c r="R245" s="141" t="str">
        <f t="shared" si="23"/>
        <v/>
      </c>
      <c r="S245" s="155" t="b">
        <f t="shared" si="24"/>
        <v>0</v>
      </c>
      <c r="T245" s="156" t="str">
        <f t="shared" si="25"/>
        <v>FALSCH</v>
      </c>
      <c r="U245" s="156" t="str">
        <f t="shared" si="26"/>
        <v>FALSCH</v>
      </c>
      <c r="V245" s="156" t="str">
        <f t="shared" si="27"/>
        <v>FALSCH</v>
      </c>
      <c r="W245" s="208" t="b">
        <f>IF(N245&lt;&gt;"",IF(VLOOKUP(N245,Wbw_List,3)="e",IF(AND(#REF!="Ja",#REF!="Ja"),"both",IF(#REF!="Ja","figures",IF(#REF!="Ja","free"))),VLOOKUP(VLOOKUP(N245,Wbw_List,3),Disziplinen,3)))</f>
        <v>0</v>
      </c>
    </row>
    <row r="246" spans="1:23" s="71" customFormat="1" ht="14.1">
      <c r="A246" s="154">
        <v>240</v>
      </c>
      <c r="B246" s="129"/>
      <c r="C246" s="226"/>
      <c r="D246" s="128"/>
      <c r="E246" s="72"/>
      <c r="F246" s="73"/>
      <c r="G246" s="178"/>
      <c r="H246" s="180"/>
      <c r="I246" s="146"/>
      <c r="J246" s="74"/>
      <c r="K246" s="146"/>
      <c r="L246" s="227"/>
      <c r="M246" s="228"/>
      <c r="N246" s="75"/>
      <c r="O246" s="144"/>
      <c r="P246" s="152" t="str">
        <f t="shared" si="21"/>
        <v/>
      </c>
      <c r="Q246" s="152" t="str">
        <f t="shared" si="22"/>
        <v/>
      </c>
      <c r="R246" s="141" t="str">
        <f t="shared" si="23"/>
        <v/>
      </c>
      <c r="S246" s="155" t="b">
        <f t="shared" si="24"/>
        <v>0</v>
      </c>
      <c r="T246" s="156" t="str">
        <f t="shared" si="25"/>
        <v>FALSCH</v>
      </c>
      <c r="U246" s="156" t="str">
        <f t="shared" si="26"/>
        <v>FALSCH</v>
      </c>
      <c r="V246" s="156" t="str">
        <f t="shared" si="27"/>
        <v>FALSCH</v>
      </c>
      <c r="W246" s="208" t="b">
        <f>IF(N246&lt;&gt;"",IF(VLOOKUP(N246,Wbw_List,3)="e",IF(AND(#REF!="Ja",#REF!="Ja"),"both",IF(#REF!="Ja","figures",IF(#REF!="Ja","free"))),VLOOKUP(VLOOKUP(N246,Wbw_List,3),Disziplinen,3)))</f>
        <v>0</v>
      </c>
    </row>
    <row r="247" spans="1:23" s="71" customFormat="1" ht="14.1">
      <c r="A247" s="154">
        <v>241</v>
      </c>
      <c r="B247" s="129"/>
      <c r="C247" s="226"/>
      <c r="D247" s="128"/>
      <c r="E247" s="72"/>
      <c r="F247" s="73"/>
      <c r="G247" s="178"/>
      <c r="H247" s="180"/>
      <c r="I247" s="146"/>
      <c r="J247" s="74"/>
      <c r="K247" s="146"/>
      <c r="L247" s="227"/>
      <c r="M247" s="228"/>
      <c r="N247" s="75"/>
      <c r="O247" s="144"/>
      <c r="P247" s="152" t="str">
        <f t="shared" si="21"/>
        <v/>
      </c>
      <c r="Q247" s="152" t="str">
        <f t="shared" si="22"/>
        <v/>
      </c>
      <c r="R247" s="141" t="str">
        <f t="shared" si="23"/>
        <v/>
      </c>
      <c r="S247" s="155" t="b">
        <f t="shared" si="24"/>
        <v>0</v>
      </c>
      <c r="T247" s="156" t="str">
        <f t="shared" si="25"/>
        <v>FALSCH</v>
      </c>
      <c r="U247" s="156" t="str">
        <f t="shared" si="26"/>
        <v>FALSCH</v>
      </c>
      <c r="V247" s="156" t="str">
        <f t="shared" si="27"/>
        <v>FALSCH</v>
      </c>
      <c r="W247" s="208" t="b">
        <f>IF(N247&lt;&gt;"",IF(VLOOKUP(N247,Wbw_List,3)="e",IF(AND(#REF!="Ja",#REF!="Ja"),"both",IF(#REF!="Ja","figures",IF(#REF!="Ja","free"))),VLOOKUP(VLOOKUP(N247,Wbw_List,3),Disziplinen,3)))</f>
        <v>0</v>
      </c>
    </row>
    <row r="248" spans="1:23" s="71" customFormat="1" ht="14.1">
      <c r="A248" s="154">
        <v>242</v>
      </c>
      <c r="B248" s="129"/>
      <c r="C248" s="226"/>
      <c r="D248" s="128"/>
      <c r="E248" s="72"/>
      <c r="F248" s="73"/>
      <c r="G248" s="178"/>
      <c r="H248" s="180"/>
      <c r="I248" s="146"/>
      <c r="J248" s="74"/>
      <c r="K248" s="146"/>
      <c r="L248" s="227"/>
      <c r="M248" s="228"/>
      <c r="N248" s="75"/>
      <c r="O248" s="144"/>
      <c r="P248" s="152" t="str">
        <f t="shared" si="21"/>
        <v/>
      </c>
      <c r="Q248" s="152" t="str">
        <f t="shared" si="22"/>
        <v/>
      </c>
      <c r="R248" s="141" t="str">
        <f t="shared" si="23"/>
        <v/>
      </c>
      <c r="S248" s="155" t="b">
        <f t="shared" si="24"/>
        <v>0</v>
      </c>
      <c r="T248" s="156" t="str">
        <f t="shared" si="25"/>
        <v>FALSCH</v>
      </c>
      <c r="U248" s="156" t="str">
        <f t="shared" si="26"/>
        <v>FALSCH</v>
      </c>
      <c r="V248" s="156" t="str">
        <f t="shared" si="27"/>
        <v>FALSCH</v>
      </c>
      <c r="W248" s="208" t="b">
        <f>IF(N248&lt;&gt;"",IF(VLOOKUP(N248,Wbw_List,3)="e",IF(AND(#REF!="Ja",#REF!="Ja"),"both",IF(#REF!="Ja","figures",IF(#REF!="Ja","free"))),VLOOKUP(VLOOKUP(N248,Wbw_List,3),Disziplinen,3)))</f>
        <v>0</v>
      </c>
    </row>
    <row r="249" spans="1:23" s="71" customFormat="1" ht="14.1">
      <c r="A249" s="154">
        <v>243</v>
      </c>
      <c r="B249" s="129"/>
      <c r="C249" s="226"/>
      <c r="D249" s="128"/>
      <c r="E249" s="72"/>
      <c r="F249" s="73"/>
      <c r="G249" s="178"/>
      <c r="H249" s="180"/>
      <c r="I249" s="146"/>
      <c r="J249" s="74"/>
      <c r="K249" s="146"/>
      <c r="L249" s="227"/>
      <c r="M249" s="228"/>
      <c r="N249" s="75"/>
      <c r="O249" s="144"/>
      <c r="P249" s="152" t="str">
        <f t="shared" si="21"/>
        <v/>
      </c>
      <c r="Q249" s="152" t="str">
        <f t="shared" si="22"/>
        <v/>
      </c>
      <c r="R249" s="141" t="str">
        <f t="shared" si="23"/>
        <v/>
      </c>
      <c r="S249" s="155" t="b">
        <f t="shared" si="24"/>
        <v>0</v>
      </c>
      <c r="T249" s="156" t="str">
        <f t="shared" si="25"/>
        <v>FALSCH</v>
      </c>
      <c r="U249" s="156" t="str">
        <f t="shared" si="26"/>
        <v>FALSCH</v>
      </c>
      <c r="V249" s="156" t="str">
        <f t="shared" si="27"/>
        <v>FALSCH</v>
      </c>
      <c r="W249" s="208" t="b">
        <f>IF(N249&lt;&gt;"",IF(VLOOKUP(N249,Wbw_List,3)="e",IF(AND(#REF!="Ja",#REF!="Ja"),"both",IF(#REF!="Ja","figures",IF(#REF!="Ja","free"))),VLOOKUP(VLOOKUP(N249,Wbw_List,3),Disziplinen,3)))</f>
        <v>0</v>
      </c>
    </row>
    <row r="250" spans="1:23" s="71" customFormat="1" ht="14.1">
      <c r="A250" s="154">
        <v>244</v>
      </c>
      <c r="B250" s="129"/>
      <c r="C250" s="226"/>
      <c r="D250" s="128"/>
      <c r="E250" s="72"/>
      <c r="F250" s="73"/>
      <c r="G250" s="178"/>
      <c r="H250" s="180"/>
      <c r="I250" s="146"/>
      <c r="J250" s="74"/>
      <c r="K250" s="146"/>
      <c r="L250" s="227"/>
      <c r="M250" s="228"/>
      <c r="N250" s="75"/>
      <c r="O250" s="144"/>
      <c r="P250" s="152" t="str">
        <f t="shared" si="21"/>
        <v/>
      </c>
      <c r="Q250" s="152" t="str">
        <f t="shared" si="22"/>
        <v/>
      </c>
      <c r="R250" s="141" t="str">
        <f t="shared" si="23"/>
        <v/>
      </c>
      <c r="S250" s="155" t="b">
        <f t="shared" si="24"/>
        <v>0</v>
      </c>
      <c r="T250" s="156" t="str">
        <f t="shared" si="25"/>
        <v>FALSCH</v>
      </c>
      <c r="U250" s="156" t="str">
        <f t="shared" si="26"/>
        <v>FALSCH</v>
      </c>
      <c r="V250" s="156" t="str">
        <f t="shared" si="27"/>
        <v>FALSCH</v>
      </c>
      <c r="W250" s="208" t="b">
        <f>IF(N250&lt;&gt;"",IF(VLOOKUP(N250,Wbw_List,3)="e",IF(AND(#REF!="Ja",#REF!="Ja"),"both",IF(#REF!="Ja","figures",IF(#REF!="Ja","free"))),VLOOKUP(VLOOKUP(N250,Wbw_List,3),Disziplinen,3)))</f>
        <v>0</v>
      </c>
    </row>
    <row r="251" spans="1:23" s="71" customFormat="1" ht="14.1">
      <c r="A251" s="154">
        <v>245</v>
      </c>
      <c r="B251" s="129"/>
      <c r="C251" s="226"/>
      <c r="D251" s="128"/>
      <c r="E251" s="72"/>
      <c r="F251" s="73"/>
      <c r="G251" s="178"/>
      <c r="H251" s="180"/>
      <c r="I251" s="146"/>
      <c r="J251" s="74"/>
      <c r="K251" s="146"/>
      <c r="L251" s="227"/>
      <c r="M251" s="228"/>
      <c r="N251" s="75"/>
      <c r="O251" s="144"/>
      <c r="P251" s="152" t="str">
        <f t="shared" si="21"/>
        <v/>
      </c>
      <c r="Q251" s="152" t="str">
        <f t="shared" si="22"/>
        <v/>
      </c>
      <c r="R251" s="141" t="str">
        <f t="shared" si="23"/>
        <v/>
      </c>
      <c r="S251" s="155" t="b">
        <f t="shared" si="24"/>
        <v>0</v>
      </c>
      <c r="T251" s="156" t="str">
        <f t="shared" si="25"/>
        <v>FALSCH</v>
      </c>
      <c r="U251" s="156" t="str">
        <f t="shared" si="26"/>
        <v>FALSCH</v>
      </c>
      <c r="V251" s="156" t="str">
        <f t="shared" si="27"/>
        <v>FALSCH</v>
      </c>
      <c r="W251" s="208" t="b">
        <f>IF(N251&lt;&gt;"",IF(VLOOKUP(N251,Wbw_List,3)="e",IF(AND(#REF!="Ja",#REF!="Ja"),"both",IF(#REF!="Ja","figures",IF(#REF!="Ja","free"))),VLOOKUP(VLOOKUP(N251,Wbw_List,3),Disziplinen,3)))</f>
        <v>0</v>
      </c>
    </row>
    <row r="252" spans="1:23" s="71" customFormat="1" ht="14.1">
      <c r="A252" s="154">
        <v>246</v>
      </c>
      <c r="B252" s="129"/>
      <c r="C252" s="226"/>
      <c r="D252" s="128"/>
      <c r="E252" s="72"/>
      <c r="F252" s="73"/>
      <c r="G252" s="178"/>
      <c r="H252" s="180"/>
      <c r="I252" s="146"/>
      <c r="J252" s="74"/>
      <c r="K252" s="146"/>
      <c r="L252" s="227"/>
      <c r="M252" s="228"/>
      <c r="N252" s="75"/>
      <c r="O252" s="144"/>
      <c r="P252" s="152" t="str">
        <f t="shared" si="21"/>
        <v/>
      </c>
      <c r="Q252" s="152" t="str">
        <f t="shared" si="22"/>
        <v/>
      </c>
      <c r="R252" s="141" t="str">
        <f t="shared" si="23"/>
        <v/>
      </c>
      <c r="S252" s="155" t="b">
        <f t="shared" si="24"/>
        <v>0</v>
      </c>
      <c r="T252" s="156" t="str">
        <f t="shared" si="25"/>
        <v>FALSCH</v>
      </c>
      <c r="U252" s="156" t="str">
        <f t="shared" si="26"/>
        <v>FALSCH</v>
      </c>
      <c r="V252" s="156" t="str">
        <f t="shared" si="27"/>
        <v>FALSCH</v>
      </c>
      <c r="W252" s="208" t="b">
        <f>IF(N252&lt;&gt;"",IF(VLOOKUP(N252,Wbw_List,3)="e",IF(AND(#REF!="Ja",#REF!="Ja"),"both",IF(#REF!="Ja","figures",IF(#REF!="Ja","free"))),VLOOKUP(VLOOKUP(N252,Wbw_List,3),Disziplinen,3)))</f>
        <v>0</v>
      </c>
    </row>
    <row r="253" spans="1:23" s="71" customFormat="1" ht="14.1">
      <c r="A253" s="154">
        <v>247</v>
      </c>
      <c r="B253" s="129"/>
      <c r="C253" s="226"/>
      <c r="D253" s="128"/>
      <c r="E253" s="72"/>
      <c r="F253" s="73"/>
      <c r="G253" s="178"/>
      <c r="H253" s="180"/>
      <c r="I253" s="146"/>
      <c r="J253" s="74"/>
      <c r="K253" s="146"/>
      <c r="L253" s="227"/>
      <c r="M253" s="228"/>
      <c r="N253" s="75"/>
      <c r="O253" s="144"/>
      <c r="P253" s="152" t="str">
        <f t="shared" si="21"/>
        <v/>
      </c>
      <c r="Q253" s="152" t="str">
        <f t="shared" si="22"/>
        <v/>
      </c>
      <c r="R253" s="141" t="str">
        <f t="shared" si="23"/>
        <v/>
      </c>
      <c r="S253" s="155" t="b">
        <f t="shared" si="24"/>
        <v>0</v>
      </c>
      <c r="T253" s="156" t="str">
        <f t="shared" si="25"/>
        <v>FALSCH</v>
      </c>
      <c r="U253" s="156" t="str">
        <f t="shared" si="26"/>
        <v>FALSCH</v>
      </c>
      <c r="V253" s="156" t="str">
        <f t="shared" si="27"/>
        <v>FALSCH</v>
      </c>
      <c r="W253" s="208" t="b">
        <f>IF(N253&lt;&gt;"",IF(VLOOKUP(N253,Wbw_List,3)="e",IF(AND(#REF!="Ja",#REF!="Ja"),"both",IF(#REF!="Ja","figures",IF(#REF!="Ja","free"))),VLOOKUP(VLOOKUP(N253,Wbw_List,3),Disziplinen,3)))</f>
        <v>0</v>
      </c>
    </row>
    <row r="254" spans="1:23" s="71" customFormat="1" ht="14.1">
      <c r="A254" s="154">
        <v>248</v>
      </c>
      <c r="B254" s="129"/>
      <c r="C254" s="226"/>
      <c r="D254" s="128"/>
      <c r="E254" s="72"/>
      <c r="F254" s="73"/>
      <c r="G254" s="178"/>
      <c r="H254" s="180"/>
      <c r="I254" s="146"/>
      <c r="J254" s="74"/>
      <c r="K254" s="146"/>
      <c r="L254" s="227"/>
      <c r="M254" s="228"/>
      <c r="N254" s="75"/>
      <c r="O254" s="144"/>
      <c r="P254" s="152" t="str">
        <f t="shared" si="21"/>
        <v/>
      </c>
      <c r="Q254" s="152" t="str">
        <f t="shared" si="22"/>
        <v/>
      </c>
      <c r="R254" s="141" t="str">
        <f t="shared" si="23"/>
        <v/>
      </c>
      <c r="S254" s="155" t="b">
        <f t="shared" si="24"/>
        <v>0</v>
      </c>
      <c r="T254" s="156" t="str">
        <f t="shared" si="25"/>
        <v>FALSCH</v>
      </c>
      <c r="U254" s="156" t="str">
        <f t="shared" si="26"/>
        <v>FALSCH</v>
      </c>
      <c r="V254" s="156" t="str">
        <f t="shared" si="27"/>
        <v>FALSCH</v>
      </c>
      <c r="W254" s="208" t="b">
        <f>IF(N254&lt;&gt;"",IF(VLOOKUP(N254,Wbw_List,3)="e",IF(AND(#REF!="Ja",#REF!="Ja"),"both",IF(#REF!="Ja","figures",IF(#REF!="Ja","free"))),VLOOKUP(VLOOKUP(N254,Wbw_List,3),Disziplinen,3)))</f>
        <v>0</v>
      </c>
    </row>
    <row r="255" spans="1:23" s="71" customFormat="1" ht="14.1">
      <c r="A255" s="154">
        <v>249</v>
      </c>
      <c r="B255" s="129"/>
      <c r="C255" s="226"/>
      <c r="D255" s="128"/>
      <c r="E255" s="72"/>
      <c r="F255" s="73"/>
      <c r="G255" s="178"/>
      <c r="H255" s="180"/>
      <c r="I255" s="146"/>
      <c r="J255" s="74"/>
      <c r="K255" s="146"/>
      <c r="L255" s="227"/>
      <c r="M255" s="228"/>
      <c r="N255" s="75"/>
      <c r="O255" s="144"/>
      <c r="P255" s="152" t="str">
        <f t="shared" si="21"/>
        <v/>
      </c>
      <c r="Q255" s="152" t="str">
        <f t="shared" si="22"/>
        <v/>
      </c>
      <c r="R255" s="141" t="str">
        <f t="shared" si="23"/>
        <v/>
      </c>
      <c r="S255" s="155" t="b">
        <f t="shared" si="24"/>
        <v>0</v>
      </c>
      <c r="T255" s="156" t="str">
        <f t="shared" si="25"/>
        <v>FALSCH</v>
      </c>
      <c r="U255" s="156" t="str">
        <f t="shared" si="26"/>
        <v>FALSCH</v>
      </c>
      <c r="V255" s="156" t="str">
        <f t="shared" si="27"/>
        <v>FALSCH</v>
      </c>
      <c r="W255" s="208" t="b">
        <f>IF(N255&lt;&gt;"",IF(VLOOKUP(N255,Wbw_List,3)="e",IF(AND(#REF!="Ja",#REF!="Ja"),"both",IF(#REF!="Ja","figures",IF(#REF!="Ja","free"))),VLOOKUP(VLOOKUP(N255,Wbw_List,3),Disziplinen,3)))</f>
        <v>0</v>
      </c>
    </row>
    <row r="256" spans="1:23" s="71" customFormat="1" ht="14.1">
      <c r="A256" s="154">
        <v>250</v>
      </c>
      <c r="B256" s="129"/>
      <c r="C256" s="226"/>
      <c r="D256" s="128"/>
      <c r="E256" s="72"/>
      <c r="F256" s="73"/>
      <c r="G256" s="178"/>
      <c r="H256" s="180"/>
      <c r="I256" s="146"/>
      <c r="J256" s="74"/>
      <c r="K256" s="146"/>
      <c r="L256" s="227"/>
      <c r="M256" s="228"/>
      <c r="N256" s="75"/>
      <c r="O256" s="144"/>
      <c r="P256" s="152" t="str">
        <f t="shared" si="21"/>
        <v/>
      </c>
      <c r="Q256" s="152" t="str">
        <f t="shared" si="22"/>
        <v/>
      </c>
      <c r="R256" s="141" t="str">
        <f t="shared" si="23"/>
        <v/>
      </c>
      <c r="S256" s="155" t="b">
        <f t="shared" si="24"/>
        <v>0</v>
      </c>
      <c r="T256" s="156" t="str">
        <f t="shared" si="25"/>
        <v>FALSCH</v>
      </c>
      <c r="U256" s="156" t="str">
        <f t="shared" si="26"/>
        <v>FALSCH</v>
      </c>
      <c r="V256" s="156" t="str">
        <f t="shared" si="27"/>
        <v>FALSCH</v>
      </c>
      <c r="W256" s="208" t="b">
        <f>IF(N256&lt;&gt;"",IF(VLOOKUP(N256,Wbw_List,3)="e",IF(AND(#REF!="Ja",#REF!="Ja"),"both",IF(#REF!="Ja","figures",IF(#REF!="Ja","free"))),VLOOKUP(VLOOKUP(N256,Wbw_List,3),Disziplinen,3)))</f>
        <v>0</v>
      </c>
    </row>
    <row r="257" spans="1:23" s="71" customFormat="1" ht="14.1">
      <c r="A257" s="154">
        <v>251</v>
      </c>
      <c r="B257" s="129"/>
      <c r="C257" s="226"/>
      <c r="D257" s="128"/>
      <c r="E257" s="72"/>
      <c r="F257" s="73"/>
      <c r="G257" s="178"/>
      <c r="H257" s="180"/>
      <c r="I257" s="146"/>
      <c r="J257" s="74"/>
      <c r="K257" s="146"/>
      <c r="L257" s="227"/>
      <c r="M257" s="228"/>
      <c r="N257" s="75"/>
      <c r="O257" s="144"/>
      <c r="P257" s="152" t="str">
        <f t="shared" si="21"/>
        <v/>
      </c>
      <c r="Q257" s="152" t="str">
        <f t="shared" si="22"/>
        <v/>
      </c>
      <c r="R257" s="141" t="str">
        <f t="shared" si="23"/>
        <v/>
      </c>
      <c r="S257" s="155" t="b">
        <f t="shared" si="24"/>
        <v>0</v>
      </c>
      <c r="T257" s="156" t="str">
        <f t="shared" si="25"/>
        <v>FALSCH</v>
      </c>
      <c r="U257" s="156" t="str">
        <f t="shared" si="26"/>
        <v>FALSCH</v>
      </c>
      <c r="V257" s="156" t="str">
        <f t="shared" si="27"/>
        <v>FALSCH</v>
      </c>
      <c r="W257" s="208" t="b">
        <f>IF(N257&lt;&gt;"",IF(VLOOKUP(N257,Wbw_List,3)="e",IF(AND(#REF!="Ja",#REF!="Ja"),"both",IF(#REF!="Ja","figures",IF(#REF!="Ja","free"))),VLOOKUP(VLOOKUP(N257,Wbw_List,3),Disziplinen,3)))</f>
        <v>0</v>
      </c>
    </row>
    <row r="258" spans="1:23" s="71" customFormat="1" ht="14.1">
      <c r="A258" s="154">
        <v>252</v>
      </c>
      <c r="B258" s="129"/>
      <c r="C258" s="226"/>
      <c r="D258" s="128"/>
      <c r="E258" s="72"/>
      <c r="F258" s="73"/>
      <c r="G258" s="178"/>
      <c r="H258" s="180"/>
      <c r="I258" s="146"/>
      <c r="J258" s="74"/>
      <c r="K258" s="146"/>
      <c r="L258" s="227"/>
      <c r="M258" s="228"/>
      <c r="N258" s="75"/>
      <c r="O258" s="144"/>
      <c r="P258" s="152" t="str">
        <f t="shared" si="21"/>
        <v/>
      </c>
      <c r="Q258" s="152" t="str">
        <f t="shared" si="22"/>
        <v/>
      </c>
      <c r="R258" s="141" t="str">
        <f t="shared" si="23"/>
        <v/>
      </c>
      <c r="S258" s="155" t="b">
        <f t="shared" si="24"/>
        <v>0</v>
      </c>
      <c r="T258" s="156" t="str">
        <f t="shared" si="25"/>
        <v>FALSCH</v>
      </c>
      <c r="U258" s="156" t="str">
        <f t="shared" si="26"/>
        <v>FALSCH</v>
      </c>
      <c r="V258" s="156" t="str">
        <f t="shared" si="27"/>
        <v>FALSCH</v>
      </c>
      <c r="W258" s="208" t="b">
        <f>IF(N258&lt;&gt;"",IF(VLOOKUP(N258,Wbw_List,3)="e",IF(AND(#REF!="Ja",#REF!="Ja"),"both",IF(#REF!="Ja","figures",IF(#REF!="Ja","free"))),VLOOKUP(VLOOKUP(N258,Wbw_List,3),Disziplinen,3)))</f>
        <v>0</v>
      </c>
    </row>
    <row r="259" spans="1:23" s="71" customFormat="1" ht="14.1">
      <c r="A259" s="154">
        <v>253</v>
      </c>
      <c r="B259" s="129"/>
      <c r="C259" s="226"/>
      <c r="D259" s="128"/>
      <c r="E259" s="72"/>
      <c r="F259" s="73"/>
      <c r="G259" s="178"/>
      <c r="H259" s="180"/>
      <c r="I259" s="146"/>
      <c r="J259" s="74"/>
      <c r="K259" s="146"/>
      <c r="L259" s="227"/>
      <c r="M259" s="228"/>
      <c r="N259" s="75"/>
      <c r="O259" s="144"/>
      <c r="P259" s="152" t="str">
        <f t="shared" si="21"/>
        <v/>
      </c>
      <c r="Q259" s="152" t="str">
        <f t="shared" si="22"/>
        <v/>
      </c>
      <c r="R259" s="141" t="str">
        <f t="shared" si="23"/>
        <v/>
      </c>
      <c r="S259" s="155" t="b">
        <f t="shared" si="24"/>
        <v>0</v>
      </c>
      <c r="T259" s="156" t="str">
        <f t="shared" si="25"/>
        <v>FALSCH</v>
      </c>
      <c r="U259" s="156" t="str">
        <f t="shared" si="26"/>
        <v>FALSCH</v>
      </c>
      <c r="V259" s="156" t="str">
        <f t="shared" si="27"/>
        <v>FALSCH</v>
      </c>
      <c r="W259" s="208" t="b">
        <f>IF(N259&lt;&gt;"",IF(VLOOKUP(N259,Wbw_List,3)="e",IF(AND(#REF!="Ja",#REF!="Ja"),"both",IF(#REF!="Ja","figures",IF(#REF!="Ja","free"))),VLOOKUP(VLOOKUP(N259,Wbw_List,3),Disziplinen,3)))</f>
        <v>0</v>
      </c>
    </row>
    <row r="260" spans="1:23" s="71" customFormat="1" ht="14.1">
      <c r="A260" s="154">
        <v>254</v>
      </c>
      <c r="B260" s="129"/>
      <c r="C260" s="226"/>
      <c r="D260" s="128"/>
      <c r="E260" s="72"/>
      <c r="F260" s="73"/>
      <c r="G260" s="178"/>
      <c r="H260" s="180"/>
      <c r="I260" s="146"/>
      <c r="J260" s="74"/>
      <c r="K260" s="146"/>
      <c r="L260" s="227"/>
      <c r="M260" s="228"/>
      <c r="N260" s="75"/>
      <c r="O260" s="144"/>
      <c r="P260" s="152" t="str">
        <f t="shared" si="21"/>
        <v/>
      </c>
      <c r="Q260" s="152" t="str">
        <f t="shared" si="22"/>
        <v/>
      </c>
      <c r="R260" s="141" t="str">
        <f t="shared" si="23"/>
        <v/>
      </c>
      <c r="S260" s="155" t="b">
        <f t="shared" si="24"/>
        <v>0</v>
      </c>
      <c r="T260" s="156" t="str">
        <f t="shared" si="25"/>
        <v>FALSCH</v>
      </c>
      <c r="U260" s="156" t="str">
        <f t="shared" si="26"/>
        <v>FALSCH</v>
      </c>
      <c r="V260" s="156" t="str">
        <f t="shared" si="27"/>
        <v>FALSCH</v>
      </c>
      <c r="W260" s="208" t="b">
        <f>IF(N260&lt;&gt;"",IF(VLOOKUP(N260,Wbw_List,3)="e",IF(AND(#REF!="Ja",#REF!="Ja"),"both",IF(#REF!="Ja","figures",IF(#REF!="Ja","free"))),VLOOKUP(VLOOKUP(N260,Wbw_List,3),Disziplinen,3)))</f>
        <v>0</v>
      </c>
    </row>
    <row r="261" spans="1:23" s="71" customFormat="1" ht="14.1">
      <c r="A261" s="154">
        <v>255</v>
      </c>
      <c r="B261" s="129"/>
      <c r="C261" s="226"/>
      <c r="D261" s="128"/>
      <c r="E261" s="72"/>
      <c r="F261" s="73"/>
      <c r="G261" s="178"/>
      <c r="H261" s="180"/>
      <c r="I261" s="146"/>
      <c r="J261" s="74"/>
      <c r="K261" s="146"/>
      <c r="L261" s="227"/>
      <c r="M261" s="228"/>
      <c r="N261" s="75"/>
      <c r="O261" s="144"/>
      <c r="P261" s="152" t="str">
        <f t="shared" si="21"/>
        <v/>
      </c>
      <c r="Q261" s="152" t="str">
        <f t="shared" si="22"/>
        <v/>
      </c>
      <c r="R261" s="141" t="str">
        <f t="shared" si="23"/>
        <v/>
      </c>
      <c r="S261" s="155" t="b">
        <f t="shared" si="24"/>
        <v>0</v>
      </c>
      <c r="T261" s="156" t="str">
        <f t="shared" si="25"/>
        <v>FALSCH</v>
      </c>
      <c r="U261" s="156" t="str">
        <f t="shared" si="26"/>
        <v>FALSCH</v>
      </c>
      <c r="V261" s="156" t="str">
        <f t="shared" si="27"/>
        <v>FALSCH</v>
      </c>
      <c r="W261" s="208" t="b">
        <f>IF(N261&lt;&gt;"",IF(VLOOKUP(N261,Wbw_List,3)="e",IF(AND(#REF!="Ja",#REF!="Ja"),"both",IF(#REF!="Ja","figures",IF(#REF!="Ja","free"))),VLOOKUP(VLOOKUP(N261,Wbw_List,3),Disziplinen,3)))</f>
        <v>0</v>
      </c>
    </row>
    <row r="262" spans="1:23" s="71" customFormat="1" ht="14.1">
      <c r="A262" s="154">
        <v>256</v>
      </c>
      <c r="B262" s="129"/>
      <c r="C262" s="226"/>
      <c r="D262" s="128"/>
      <c r="E262" s="72"/>
      <c r="F262" s="73"/>
      <c r="G262" s="178"/>
      <c r="H262" s="180"/>
      <c r="I262" s="146"/>
      <c r="J262" s="74"/>
      <c r="K262" s="146"/>
      <c r="L262" s="227"/>
      <c r="M262" s="228"/>
      <c r="N262" s="75"/>
      <c r="O262" s="144"/>
      <c r="P262" s="152" t="str">
        <f t="shared" si="21"/>
        <v/>
      </c>
      <c r="Q262" s="152" t="str">
        <f t="shared" si="22"/>
        <v/>
      </c>
      <c r="R262" s="141" t="str">
        <f t="shared" si="23"/>
        <v/>
      </c>
      <c r="S262" s="155" t="b">
        <f t="shared" si="24"/>
        <v>0</v>
      </c>
      <c r="T262" s="156" t="str">
        <f t="shared" si="25"/>
        <v>FALSCH</v>
      </c>
      <c r="U262" s="156" t="str">
        <f t="shared" si="26"/>
        <v>FALSCH</v>
      </c>
      <c r="V262" s="156" t="str">
        <f t="shared" si="27"/>
        <v>FALSCH</v>
      </c>
      <c r="W262" s="208" t="b">
        <f>IF(N262&lt;&gt;"",IF(VLOOKUP(N262,Wbw_List,3)="e",IF(AND(#REF!="Ja",#REF!="Ja"),"both",IF(#REF!="Ja","figures",IF(#REF!="Ja","free"))),VLOOKUP(VLOOKUP(N262,Wbw_List,3),Disziplinen,3)))</f>
        <v>0</v>
      </c>
    </row>
    <row r="263" spans="1:23" s="71" customFormat="1" ht="14.1">
      <c r="A263" s="154">
        <v>257</v>
      </c>
      <c r="B263" s="129"/>
      <c r="C263" s="226"/>
      <c r="D263" s="128"/>
      <c r="E263" s="72"/>
      <c r="F263" s="73"/>
      <c r="G263" s="178"/>
      <c r="H263" s="180"/>
      <c r="I263" s="146"/>
      <c r="J263" s="74"/>
      <c r="K263" s="146"/>
      <c r="L263" s="227"/>
      <c r="M263" s="228"/>
      <c r="N263" s="75"/>
      <c r="O263" s="144"/>
      <c r="P263" s="152" t="str">
        <f t="shared" ref="P263:P326" si="28">IF(H263&lt;&gt;"",VLOOKUP(H263,ListOfClubs,2,FALSE),"")</f>
        <v/>
      </c>
      <c r="Q263" s="152" t="str">
        <f t="shared" ref="Q263:Q326" si="29">IF(I263&lt;&gt;"",VLOOKUP(I263,Verband,2,FALSE),"")</f>
        <v/>
      </c>
      <c r="R263" s="141" t="str">
        <f t="shared" ref="R263:R326" si="30">IF(N263&lt;&gt;"",VLOOKUP(N263,Wbw_List,2,FALSE),"")</f>
        <v/>
      </c>
      <c r="S263" s="155" t="b">
        <f t="shared" ref="S263:S326" si="31">IF(N263&lt;&gt;"",VLOOKUP(N263,Wbw_List,5))</f>
        <v>0</v>
      </c>
      <c r="T263" s="156" t="str">
        <f t="shared" ref="T263:T326" si="32">IF(E263&lt;&gt;"",F263&amp;" "&amp;E263,"FALSCH")</f>
        <v>FALSCH</v>
      </c>
      <c r="U263" s="156" t="str">
        <f t="shared" ref="U263:U326" si="33">IF(H263&lt;&gt;"",IFERROR(VLOOKUP(H263,ListOfClubs,1,FALSE),H263),"FALSCH")</f>
        <v>FALSCH</v>
      </c>
      <c r="V263" s="156" t="str">
        <f t="shared" ref="V263:V326" si="34">IF(I263&lt;&gt;"",I263,"FALSCH")</f>
        <v>FALSCH</v>
      </c>
      <c r="W263" s="208" t="b">
        <f>IF(N263&lt;&gt;"",IF(VLOOKUP(N263,Wbw_List,3)="e",IF(AND(#REF!="Ja",#REF!="Ja"),"both",IF(#REF!="Ja","figures",IF(#REF!="Ja","free"))),VLOOKUP(VLOOKUP(N263,Wbw_List,3),Disziplinen,3)))</f>
        <v>0</v>
      </c>
    </row>
    <row r="264" spans="1:23" s="71" customFormat="1" ht="14.1">
      <c r="A264" s="154">
        <v>258</v>
      </c>
      <c r="B264" s="129"/>
      <c r="C264" s="226"/>
      <c r="D264" s="128"/>
      <c r="E264" s="72"/>
      <c r="F264" s="73"/>
      <c r="G264" s="178"/>
      <c r="H264" s="180"/>
      <c r="I264" s="146"/>
      <c r="J264" s="74"/>
      <c r="K264" s="146"/>
      <c r="L264" s="227"/>
      <c r="M264" s="228"/>
      <c r="N264" s="75"/>
      <c r="O264" s="144"/>
      <c r="P264" s="152" t="str">
        <f t="shared" si="28"/>
        <v/>
      </c>
      <c r="Q264" s="152" t="str">
        <f t="shared" si="29"/>
        <v/>
      </c>
      <c r="R264" s="141" t="str">
        <f t="shared" si="30"/>
        <v/>
      </c>
      <c r="S264" s="155" t="b">
        <f t="shared" si="31"/>
        <v>0</v>
      </c>
      <c r="T264" s="156" t="str">
        <f t="shared" si="32"/>
        <v>FALSCH</v>
      </c>
      <c r="U264" s="156" t="str">
        <f t="shared" si="33"/>
        <v>FALSCH</v>
      </c>
      <c r="V264" s="156" t="str">
        <f t="shared" si="34"/>
        <v>FALSCH</v>
      </c>
      <c r="W264" s="208" t="b">
        <f>IF(N264&lt;&gt;"",IF(VLOOKUP(N264,Wbw_List,3)="e",IF(AND(#REF!="Ja",#REF!="Ja"),"both",IF(#REF!="Ja","figures",IF(#REF!="Ja","free"))),VLOOKUP(VLOOKUP(N264,Wbw_List,3),Disziplinen,3)))</f>
        <v>0</v>
      </c>
    </row>
    <row r="265" spans="1:23" s="71" customFormat="1" ht="14.1">
      <c r="A265" s="154">
        <v>259</v>
      </c>
      <c r="B265" s="129"/>
      <c r="C265" s="226"/>
      <c r="D265" s="128"/>
      <c r="E265" s="72"/>
      <c r="F265" s="73"/>
      <c r="G265" s="178"/>
      <c r="H265" s="180"/>
      <c r="I265" s="146"/>
      <c r="J265" s="74"/>
      <c r="K265" s="146"/>
      <c r="L265" s="227"/>
      <c r="M265" s="228"/>
      <c r="N265" s="75"/>
      <c r="O265" s="144"/>
      <c r="P265" s="152" t="str">
        <f t="shared" si="28"/>
        <v/>
      </c>
      <c r="Q265" s="152" t="str">
        <f t="shared" si="29"/>
        <v/>
      </c>
      <c r="R265" s="141" t="str">
        <f t="shared" si="30"/>
        <v/>
      </c>
      <c r="S265" s="155" t="b">
        <f t="shared" si="31"/>
        <v>0</v>
      </c>
      <c r="T265" s="156" t="str">
        <f t="shared" si="32"/>
        <v>FALSCH</v>
      </c>
      <c r="U265" s="156" t="str">
        <f t="shared" si="33"/>
        <v>FALSCH</v>
      </c>
      <c r="V265" s="156" t="str">
        <f t="shared" si="34"/>
        <v>FALSCH</v>
      </c>
      <c r="W265" s="208" t="b">
        <f>IF(N265&lt;&gt;"",IF(VLOOKUP(N265,Wbw_List,3)="e",IF(AND(#REF!="Ja",#REF!="Ja"),"both",IF(#REF!="Ja","figures",IF(#REF!="Ja","free"))),VLOOKUP(VLOOKUP(N265,Wbw_List,3),Disziplinen,3)))</f>
        <v>0</v>
      </c>
    </row>
    <row r="266" spans="1:23" s="71" customFormat="1" ht="14.1">
      <c r="A266" s="154">
        <v>260</v>
      </c>
      <c r="B266" s="129"/>
      <c r="C266" s="226"/>
      <c r="D266" s="128"/>
      <c r="E266" s="72"/>
      <c r="F266" s="73"/>
      <c r="G266" s="178"/>
      <c r="H266" s="180"/>
      <c r="I266" s="146"/>
      <c r="J266" s="74"/>
      <c r="K266" s="146"/>
      <c r="L266" s="227"/>
      <c r="M266" s="228"/>
      <c r="N266" s="75"/>
      <c r="O266" s="144"/>
      <c r="P266" s="152" t="str">
        <f t="shared" si="28"/>
        <v/>
      </c>
      <c r="Q266" s="152" t="str">
        <f t="shared" si="29"/>
        <v/>
      </c>
      <c r="R266" s="141" t="str">
        <f t="shared" si="30"/>
        <v/>
      </c>
      <c r="S266" s="155" t="b">
        <f t="shared" si="31"/>
        <v>0</v>
      </c>
      <c r="T266" s="156" t="str">
        <f t="shared" si="32"/>
        <v>FALSCH</v>
      </c>
      <c r="U266" s="156" t="str">
        <f t="shared" si="33"/>
        <v>FALSCH</v>
      </c>
      <c r="V266" s="156" t="str">
        <f t="shared" si="34"/>
        <v>FALSCH</v>
      </c>
      <c r="W266" s="208" t="b">
        <f>IF(N266&lt;&gt;"",IF(VLOOKUP(N266,Wbw_List,3)="e",IF(AND(#REF!="Ja",#REF!="Ja"),"both",IF(#REF!="Ja","figures",IF(#REF!="Ja","free"))),VLOOKUP(VLOOKUP(N266,Wbw_List,3),Disziplinen,3)))</f>
        <v>0</v>
      </c>
    </row>
    <row r="267" spans="1:23" s="71" customFormat="1" ht="14.1">
      <c r="A267" s="154">
        <v>261</v>
      </c>
      <c r="B267" s="129"/>
      <c r="C267" s="226"/>
      <c r="D267" s="128"/>
      <c r="E267" s="72"/>
      <c r="F267" s="73"/>
      <c r="G267" s="178"/>
      <c r="H267" s="180"/>
      <c r="I267" s="146"/>
      <c r="J267" s="74"/>
      <c r="K267" s="146"/>
      <c r="L267" s="227"/>
      <c r="M267" s="228"/>
      <c r="N267" s="75"/>
      <c r="O267" s="144"/>
      <c r="P267" s="152" t="str">
        <f t="shared" si="28"/>
        <v/>
      </c>
      <c r="Q267" s="152" t="str">
        <f t="shared" si="29"/>
        <v/>
      </c>
      <c r="R267" s="141" t="str">
        <f t="shared" si="30"/>
        <v/>
      </c>
      <c r="S267" s="155" t="b">
        <f t="shared" si="31"/>
        <v>0</v>
      </c>
      <c r="T267" s="156" t="str">
        <f t="shared" si="32"/>
        <v>FALSCH</v>
      </c>
      <c r="U267" s="156" t="str">
        <f t="shared" si="33"/>
        <v>FALSCH</v>
      </c>
      <c r="V267" s="156" t="str">
        <f t="shared" si="34"/>
        <v>FALSCH</v>
      </c>
      <c r="W267" s="208" t="b">
        <f>IF(N267&lt;&gt;"",IF(VLOOKUP(N267,Wbw_List,3)="e",IF(AND(#REF!="Ja",#REF!="Ja"),"both",IF(#REF!="Ja","figures",IF(#REF!="Ja","free"))),VLOOKUP(VLOOKUP(N267,Wbw_List,3),Disziplinen,3)))</f>
        <v>0</v>
      </c>
    </row>
    <row r="268" spans="1:23" s="71" customFormat="1" ht="14.1">
      <c r="A268" s="154">
        <v>262</v>
      </c>
      <c r="B268" s="129"/>
      <c r="C268" s="226"/>
      <c r="D268" s="128"/>
      <c r="E268" s="72"/>
      <c r="F268" s="73"/>
      <c r="G268" s="178"/>
      <c r="H268" s="180"/>
      <c r="I268" s="146"/>
      <c r="J268" s="74"/>
      <c r="K268" s="146"/>
      <c r="L268" s="227"/>
      <c r="M268" s="228"/>
      <c r="N268" s="75"/>
      <c r="O268" s="144"/>
      <c r="P268" s="152" t="str">
        <f t="shared" si="28"/>
        <v/>
      </c>
      <c r="Q268" s="152" t="str">
        <f t="shared" si="29"/>
        <v/>
      </c>
      <c r="R268" s="141" t="str">
        <f t="shared" si="30"/>
        <v/>
      </c>
      <c r="S268" s="155" t="b">
        <f t="shared" si="31"/>
        <v>0</v>
      </c>
      <c r="T268" s="156" t="str">
        <f t="shared" si="32"/>
        <v>FALSCH</v>
      </c>
      <c r="U268" s="156" t="str">
        <f t="shared" si="33"/>
        <v>FALSCH</v>
      </c>
      <c r="V268" s="156" t="str">
        <f t="shared" si="34"/>
        <v>FALSCH</v>
      </c>
      <c r="W268" s="208" t="b">
        <f>IF(N268&lt;&gt;"",IF(VLOOKUP(N268,Wbw_List,3)="e",IF(AND(#REF!="Ja",#REF!="Ja"),"both",IF(#REF!="Ja","figures",IF(#REF!="Ja","free"))),VLOOKUP(VLOOKUP(N268,Wbw_List,3),Disziplinen,3)))</f>
        <v>0</v>
      </c>
    </row>
    <row r="269" spans="1:23" s="71" customFormat="1" ht="14.1">
      <c r="A269" s="154">
        <v>263</v>
      </c>
      <c r="B269" s="129"/>
      <c r="C269" s="226"/>
      <c r="D269" s="128"/>
      <c r="E269" s="72"/>
      <c r="F269" s="73"/>
      <c r="G269" s="178"/>
      <c r="H269" s="180"/>
      <c r="I269" s="146"/>
      <c r="J269" s="74"/>
      <c r="K269" s="146"/>
      <c r="L269" s="227"/>
      <c r="M269" s="228"/>
      <c r="N269" s="75"/>
      <c r="O269" s="144"/>
      <c r="P269" s="152" t="str">
        <f t="shared" si="28"/>
        <v/>
      </c>
      <c r="Q269" s="152" t="str">
        <f t="shared" si="29"/>
        <v/>
      </c>
      <c r="R269" s="141" t="str">
        <f t="shared" si="30"/>
        <v/>
      </c>
      <c r="S269" s="155" t="b">
        <f t="shared" si="31"/>
        <v>0</v>
      </c>
      <c r="T269" s="156" t="str">
        <f t="shared" si="32"/>
        <v>FALSCH</v>
      </c>
      <c r="U269" s="156" t="str">
        <f t="shared" si="33"/>
        <v>FALSCH</v>
      </c>
      <c r="V269" s="156" t="str">
        <f t="shared" si="34"/>
        <v>FALSCH</v>
      </c>
      <c r="W269" s="208" t="b">
        <f>IF(N269&lt;&gt;"",IF(VLOOKUP(N269,Wbw_List,3)="e",IF(AND(#REF!="Ja",#REF!="Ja"),"both",IF(#REF!="Ja","figures",IF(#REF!="Ja","free"))),VLOOKUP(VLOOKUP(N269,Wbw_List,3),Disziplinen,3)))</f>
        <v>0</v>
      </c>
    </row>
    <row r="270" spans="1:23" s="71" customFormat="1" ht="14.1">
      <c r="A270" s="154">
        <v>264</v>
      </c>
      <c r="B270" s="129"/>
      <c r="C270" s="226"/>
      <c r="D270" s="128"/>
      <c r="E270" s="72"/>
      <c r="F270" s="73"/>
      <c r="G270" s="178"/>
      <c r="H270" s="180"/>
      <c r="I270" s="146"/>
      <c r="J270" s="74"/>
      <c r="K270" s="146"/>
      <c r="L270" s="227"/>
      <c r="M270" s="228"/>
      <c r="N270" s="75"/>
      <c r="O270" s="144"/>
      <c r="P270" s="152" t="str">
        <f t="shared" si="28"/>
        <v/>
      </c>
      <c r="Q270" s="152" t="str">
        <f t="shared" si="29"/>
        <v/>
      </c>
      <c r="R270" s="141" t="str">
        <f t="shared" si="30"/>
        <v/>
      </c>
      <c r="S270" s="155" t="b">
        <f t="shared" si="31"/>
        <v>0</v>
      </c>
      <c r="T270" s="156" t="str">
        <f t="shared" si="32"/>
        <v>FALSCH</v>
      </c>
      <c r="U270" s="156" t="str">
        <f t="shared" si="33"/>
        <v>FALSCH</v>
      </c>
      <c r="V270" s="156" t="str">
        <f t="shared" si="34"/>
        <v>FALSCH</v>
      </c>
      <c r="W270" s="208" t="b">
        <f>IF(N270&lt;&gt;"",IF(VLOOKUP(N270,Wbw_List,3)="e",IF(AND(#REF!="Ja",#REF!="Ja"),"both",IF(#REF!="Ja","figures",IF(#REF!="Ja","free"))),VLOOKUP(VLOOKUP(N270,Wbw_List,3),Disziplinen,3)))</f>
        <v>0</v>
      </c>
    </row>
    <row r="271" spans="1:23" s="71" customFormat="1" ht="14.1">
      <c r="A271" s="154">
        <v>265</v>
      </c>
      <c r="B271" s="129"/>
      <c r="C271" s="226"/>
      <c r="D271" s="128"/>
      <c r="E271" s="72"/>
      <c r="F271" s="73"/>
      <c r="G271" s="178"/>
      <c r="H271" s="180"/>
      <c r="I271" s="146"/>
      <c r="J271" s="74"/>
      <c r="K271" s="146"/>
      <c r="L271" s="227"/>
      <c r="M271" s="228"/>
      <c r="N271" s="75"/>
      <c r="O271" s="144"/>
      <c r="P271" s="152" t="str">
        <f t="shared" si="28"/>
        <v/>
      </c>
      <c r="Q271" s="152" t="str">
        <f t="shared" si="29"/>
        <v/>
      </c>
      <c r="R271" s="141" t="str">
        <f t="shared" si="30"/>
        <v/>
      </c>
      <c r="S271" s="155" t="b">
        <f t="shared" si="31"/>
        <v>0</v>
      </c>
      <c r="T271" s="156" t="str">
        <f t="shared" si="32"/>
        <v>FALSCH</v>
      </c>
      <c r="U271" s="156" t="str">
        <f t="shared" si="33"/>
        <v>FALSCH</v>
      </c>
      <c r="V271" s="156" t="str">
        <f t="shared" si="34"/>
        <v>FALSCH</v>
      </c>
      <c r="W271" s="208" t="b">
        <f>IF(N271&lt;&gt;"",IF(VLOOKUP(N271,Wbw_List,3)="e",IF(AND(#REF!="Ja",#REF!="Ja"),"both",IF(#REF!="Ja","figures",IF(#REF!="Ja","free"))),VLOOKUP(VLOOKUP(N271,Wbw_List,3),Disziplinen,3)))</f>
        <v>0</v>
      </c>
    </row>
    <row r="272" spans="1:23" s="71" customFormat="1" ht="14.1">
      <c r="A272" s="154">
        <v>266</v>
      </c>
      <c r="B272" s="129"/>
      <c r="C272" s="226"/>
      <c r="D272" s="128"/>
      <c r="E272" s="72"/>
      <c r="F272" s="73"/>
      <c r="G272" s="178"/>
      <c r="H272" s="180"/>
      <c r="I272" s="146"/>
      <c r="J272" s="74"/>
      <c r="K272" s="146"/>
      <c r="L272" s="227"/>
      <c r="M272" s="228"/>
      <c r="N272" s="75"/>
      <c r="O272" s="144"/>
      <c r="P272" s="152" t="str">
        <f t="shared" si="28"/>
        <v/>
      </c>
      <c r="Q272" s="152" t="str">
        <f t="shared" si="29"/>
        <v/>
      </c>
      <c r="R272" s="141" t="str">
        <f t="shared" si="30"/>
        <v/>
      </c>
      <c r="S272" s="155" t="b">
        <f t="shared" si="31"/>
        <v>0</v>
      </c>
      <c r="T272" s="156" t="str">
        <f t="shared" si="32"/>
        <v>FALSCH</v>
      </c>
      <c r="U272" s="156" t="str">
        <f t="shared" si="33"/>
        <v>FALSCH</v>
      </c>
      <c r="V272" s="156" t="str">
        <f t="shared" si="34"/>
        <v>FALSCH</v>
      </c>
      <c r="W272" s="208" t="b">
        <f>IF(N272&lt;&gt;"",IF(VLOOKUP(N272,Wbw_List,3)="e",IF(AND(#REF!="Ja",#REF!="Ja"),"both",IF(#REF!="Ja","figures",IF(#REF!="Ja","free"))),VLOOKUP(VLOOKUP(N272,Wbw_List,3),Disziplinen,3)))</f>
        <v>0</v>
      </c>
    </row>
    <row r="273" spans="1:23" s="71" customFormat="1" ht="14.1">
      <c r="A273" s="154">
        <v>267</v>
      </c>
      <c r="B273" s="129"/>
      <c r="C273" s="226"/>
      <c r="D273" s="128"/>
      <c r="E273" s="72"/>
      <c r="F273" s="73"/>
      <c r="G273" s="178"/>
      <c r="H273" s="180"/>
      <c r="I273" s="146"/>
      <c r="J273" s="74"/>
      <c r="K273" s="146"/>
      <c r="L273" s="227"/>
      <c r="M273" s="228"/>
      <c r="N273" s="75"/>
      <c r="O273" s="144"/>
      <c r="P273" s="152" t="str">
        <f t="shared" si="28"/>
        <v/>
      </c>
      <c r="Q273" s="152" t="str">
        <f t="shared" si="29"/>
        <v/>
      </c>
      <c r="R273" s="141" t="str">
        <f t="shared" si="30"/>
        <v/>
      </c>
      <c r="S273" s="155" t="b">
        <f t="shared" si="31"/>
        <v>0</v>
      </c>
      <c r="T273" s="156" t="str">
        <f t="shared" si="32"/>
        <v>FALSCH</v>
      </c>
      <c r="U273" s="156" t="str">
        <f t="shared" si="33"/>
        <v>FALSCH</v>
      </c>
      <c r="V273" s="156" t="str">
        <f t="shared" si="34"/>
        <v>FALSCH</v>
      </c>
      <c r="W273" s="208" t="b">
        <f>IF(N273&lt;&gt;"",IF(VLOOKUP(N273,Wbw_List,3)="e",IF(AND(#REF!="Ja",#REF!="Ja"),"both",IF(#REF!="Ja","figures",IF(#REF!="Ja","free"))),VLOOKUP(VLOOKUP(N273,Wbw_List,3),Disziplinen,3)))</f>
        <v>0</v>
      </c>
    </row>
    <row r="274" spans="1:23" s="71" customFormat="1" ht="14.1">
      <c r="A274" s="154">
        <v>268</v>
      </c>
      <c r="B274" s="129"/>
      <c r="C274" s="226"/>
      <c r="D274" s="128"/>
      <c r="E274" s="72"/>
      <c r="F274" s="73"/>
      <c r="G274" s="178"/>
      <c r="H274" s="180"/>
      <c r="I274" s="146"/>
      <c r="J274" s="74"/>
      <c r="K274" s="146"/>
      <c r="L274" s="227"/>
      <c r="M274" s="228"/>
      <c r="N274" s="75"/>
      <c r="O274" s="144"/>
      <c r="P274" s="152" t="str">
        <f t="shared" si="28"/>
        <v/>
      </c>
      <c r="Q274" s="152" t="str">
        <f t="shared" si="29"/>
        <v/>
      </c>
      <c r="R274" s="141" t="str">
        <f t="shared" si="30"/>
        <v/>
      </c>
      <c r="S274" s="155" t="b">
        <f t="shared" si="31"/>
        <v>0</v>
      </c>
      <c r="T274" s="156" t="str">
        <f t="shared" si="32"/>
        <v>FALSCH</v>
      </c>
      <c r="U274" s="156" t="str">
        <f t="shared" si="33"/>
        <v>FALSCH</v>
      </c>
      <c r="V274" s="156" t="str">
        <f t="shared" si="34"/>
        <v>FALSCH</v>
      </c>
      <c r="W274" s="208" t="b">
        <f>IF(N274&lt;&gt;"",IF(VLOOKUP(N274,Wbw_List,3)="e",IF(AND(#REF!="Ja",#REF!="Ja"),"both",IF(#REF!="Ja","figures",IF(#REF!="Ja","free"))),VLOOKUP(VLOOKUP(N274,Wbw_List,3),Disziplinen,3)))</f>
        <v>0</v>
      </c>
    </row>
    <row r="275" spans="1:23" s="71" customFormat="1" ht="14.1">
      <c r="A275" s="154">
        <v>269</v>
      </c>
      <c r="B275" s="129"/>
      <c r="C275" s="226"/>
      <c r="D275" s="128"/>
      <c r="E275" s="72"/>
      <c r="F275" s="73"/>
      <c r="G275" s="178"/>
      <c r="H275" s="180"/>
      <c r="I275" s="146"/>
      <c r="J275" s="74"/>
      <c r="K275" s="146"/>
      <c r="L275" s="227"/>
      <c r="M275" s="228"/>
      <c r="N275" s="75"/>
      <c r="O275" s="144"/>
      <c r="P275" s="152" t="str">
        <f t="shared" si="28"/>
        <v/>
      </c>
      <c r="Q275" s="152" t="str">
        <f t="shared" si="29"/>
        <v/>
      </c>
      <c r="R275" s="141" t="str">
        <f t="shared" si="30"/>
        <v/>
      </c>
      <c r="S275" s="155" t="b">
        <f t="shared" si="31"/>
        <v>0</v>
      </c>
      <c r="T275" s="156" t="str">
        <f t="shared" si="32"/>
        <v>FALSCH</v>
      </c>
      <c r="U275" s="156" t="str">
        <f t="shared" si="33"/>
        <v>FALSCH</v>
      </c>
      <c r="V275" s="156" t="str">
        <f t="shared" si="34"/>
        <v>FALSCH</v>
      </c>
      <c r="W275" s="208" t="b">
        <f>IF(N275&lt;&gt;"",IF(VLOOKUP(N275,Wbw_List,3)="e",IF(AND(#REF!="Ja",#REF!="Ja"),"both",IF(#REF!="Ja","figures",IF(#REF!="Ja","free"))),VLOOKUP(VLOOKUP(N275,Wbw_List,3),Disziplinen,3)))</f>
        <v>0</v>
      </c>
    </row>
    <row r="276" spans="1:23" s="71" customFormat="1" ht="14.1">
      <c r="A276" s="154">
        <v>270</v>
      </c>
      <c r="B276" s="129"/>
      <c r="C276" s="226"/>
      <c r="D276" s="128"/>
      <c r="E276" s="72"/>
      <c r="F276" s="73"/>
      <c r="G276" s="178"/>
      <c r="H276" s="180"/>
      <c r="I276" s="146"/>
      <c r="J276" s="74"/>
      <c r="K276" s="146"/>
      <c r="L276" s="227"/>
      <c r="M276" s="228"/>
      <c r="N276" s="75"/>
      <c r="O276" s="144"/>
      <c r="P276" s="152" t="str">
        <f t="shared" si="28"/>
        <v/>
      </c>
      <c r="Q276" s="152" t="str">
        <f t="shared" si="29"/>
        <v/>
      </c>
      <c r="R276" s="141" t="str">
        <f t="shared" si="30"/>
        <v/>
      </c>
      <c r="S276" s="155" t="b">
        <f t="shared" si="31"/>
        <v>0</v>
      </c>
      <c r="T276" s="156" t="str">
        <f t="shared" si="32"/>
        <v>FALSCH</v>
      </c>
      <c r="U276" s="156" t="str">
        <f t="shared" si="33"/>
        <v>FALSCH</v>
      </c>
      <c r="V276" s="156" t="str">
        <f t="shared" si="34"/>
        <v>FALSCH</v>
      </c>
      <c r="W276" s="208" t="b">
        <f>IF(N276&lt;&gt;"",IF(VLOOKUP(N276,Wbw_List,3)="e",IF(AND(#REF!="Ja",#REF!="Ja"),"both",IF(#REF!="Ja","figures",IF(#REF!="Ja","free"))),VLOOKUP(VLOOKUP(N276,Wbw_List,3),Disziplinen,3)))</f>
        <v>0</v>
      </c>
    </row>
    <row r="277" spans="1:23" s="71" customFormat="1" ht="14.1">
      <c r="A277" s="154">
        <v>271</v>
      </c>
      <c r="B277" s="129"/>
      <c r="C277" s="226"/>
      <c r="D277" s="128"/>
      <c r="E277" s="72"/>
      <c r="F277" s="73"/>
      <c r="G277" s="178"/>
      <c r="H277" s="180"/>
      <c r="I277" s="146"/>
      <c r="J277" s="74"/>
      <c r="K277" s="146"/>
      <c r="L277" s="227"/>
      <c r="M277" s="228"/>
      <c r="N277" s="75"/>
      <c r="O277" s="144"/>
      <c r="P277" s="152" t="str">
        <f t="shared" si="28"/>
        <v/>
      </c>
      <c r="Q277" s="152" t="str">
        <f t="shared" si="29"/>
        <v/>
      </c>
      <c r="R277" s="141" t="str">
        <f t="shared" si="30"/>
        <v/>
      </c>
      <c r="S277" s="155" t="b">
        <f t="shared" si="31"/>
        <v>0</v>
      </c>
      <c r="T277" s="156" t="str">
        <f t="shared" si="32"/>
        <v>FALSCH</v>
      </c>
      <c r="U277" s="156" t="str">
        <f t="shared" si="33"/>
        <v>FALSCH</v>
      </c>
      <c r="V277" s="156" t="str">
        <f t="shared" si="34"/>
        <v>FALSCH</v>
      </c>
      <c r="W277" s="208" t="b">
        <f>IF(N277&lt;&gt;"",IF(VLOOKUP(N277,Wbw_List,3)="e",IF(AND(#REF!="Ja",#REF!="Ja"),"both",IF(#REF!="Ja","figures",IF(#REF!="Ja","free"))),VLOOKUP(VLOOKUP(N277,Wbw_List,3),Disziplinen,3)))</f>
        <v>0</v>
      </c>
    </row>
    <row r="278" spans="1:23" s="71" customFormat="1" ht="14.1">
      <c r="A278" s="154">
        <v>272</v>
      </c>
      <c r="B278" s="129"/>
      <c r="C278" s="226"/>
      <c r="D278" s="128"/>
      <c r="E278" s="72"/>
      <c r="F278" s="73"/>
      <c r="G278" s="178"/>
      <c r="H278" s="180"/>
      <c r="I278" s="146"/>
      <c r="J278" s="74"/>
      <c r="K278" s="146"/>
      <c r="L278" s="227"/>
      <c r="M278" s="228"/>
      <c r="N278" s="75"/>
      <c r="O278" s="144"/>
      <c r="P278" s="152" t="str">
        <f t="shared" si="28"/>
        <v/>
      </c>
      <c r="Q278" s="152" t="str">
        <f t="shared" si="29"/>
        <v/>
      </c>
      <c r="R278" s="141" t="str">
        <f t="shared" si="30"/>
        <v/>
      </c>
      <c r="S278" s="155" t="b">
        <f t="shared" si="31"/>
        <v>0</v>
      </c>
      <c r="T278" s="156" t="str">
        <f t="shared" si="32"/>
        <v>FALSCH</v>
      </c>
      <c r="U278" s="156" t="str">
        <f t="shared" si="33"/>
        <v>FALSCH</v>
      </c>
      <c r="V278" s="156" t="str">
        <f t="shared" si="34"/>
        <v>FALSCH</v>
      </c>
      <c r="W278" s="208" t="b">
        <f>IF(N278&lt;&gt;"",IF(VLOOKUP(N278,Wbw_List,3)="e",IF(AND(#REF!="Ja",#REF!="Ja"),"both",IF(#REF!="Ja","figures",IF(#REF!="Ja","free"))),VLOOKUP(VLOOKUP(N278,Wbw_List,3),Disziplinen,3)))</f>
        <v>0</v>
      </c>
    </row>
    <row r="279" spans="1:23" s="71" customFormat="1" ht="14.1">
      <c r="A279" s="154">
        <v>273</v>
      </c>
      <c r="B279" s="129"/>
      <c r="C279" s="226"/>
      <c r="D279" s="128"/>
      <c r="E279" s="72"/>
      <c r="F279" s="73"/>
      <c r="G279" s="178"/>
      <c r="H279" s="180"/>
      <c r="I279" s="146"/>
      <c r="J279" s="74"/>
      <c r="K279" s="146"/>
      <c r="L279" s="227"/>
      <c r="M279" s="228"/>
      <c r="N279" s="75"/>
      <c r="O279" s="144"/>
      <c r="P279" s="152" t="str">
        <f t="shared" si="28"/>
        <v/>
      </c>
      <c r="Q279" s="152" t="str">
        <f t="shared" si="29"/>
        <v/>
      </c>
      <c r="R279" s="141" t="str">
        <f t="shared" si="30"/>
        <v/>
      </c>
      <c r="S279" s="155" t="b">
        <f t="shared" si="31"/>
        <v>0</v>
      </c>
      <c r="T279" s="156" t="str">
        <f t="shared" si="32"/>
        <v>FALSCH</v>
      </c>
      <c r="U279" s="156" t="str">
        <f t="shared" si="33"/>
        <v>FALSCH</v>
      </c>
      <c r="V279" s="156" t="str">
        <f t="shared" si="34"/>
        <v>FALSCH</v>
      </c>
      <c r="W279" s="208" t="b">
        <f>IF(N279&lt;&gt;"",IF(VLOOKUP(N279,Wbw_List,3)="e",IF(AND(#REF!="Ja",#REF!="Ja"),"both",IF(#REF!="Ja","figures",IF(#REF!="Ja","free"))),VLOOKUP(VLOOKUP(N279,Wbw_List,3),Disziplinen,3)))</f>
        <v>0</v>
      </c>
    </row>
    <row r="280" spans="1:23" s="71" customFormat="1" ht="14.1">
      <c r="A280" s="154">
        <v>274</v>
      </c>
      <c r="B280" s="129"/>
      <c r="C280" s="226"/>
      <c r="D280" s="128"/>
      <c r="E280" s="72"/>
      <c r="F280" s="73"/>
      <c r="G280" s="178"/>
      <c r="H280" s="180"/>
      <c r="I280" s="146"/>
      <c r="J280" s="74"/>
      <c r="K280" s="146"/>
      <c r="L280" s="227"/>
      <c r="M280" s="228"/>
      <c r="N280" s="75"/>
      <c r="O280" s="144"/>
      <c r="P280" s="152" t="str">
        <f t="shared" si="28"/>
        <v/>
      </c>
      <c r="Q280" s="152" t="str">
        <f t="shared" si="29"/>
        <v/>
      </c>
      <c r="R280" s="141" t="str">
        <f t="shared" si="30"/>
        <v/>
      </c>
      <c r="S280" s="155" t="b">
        <f t="shared" si="31"/>
        <v>0</v>
      </c>
      <c r="T280" s="156" t="str">
        <f t="shared" si="32"/>
        <v>FALSCH</v>
      </c>
      <c r="U280" s="156" t="str">
        <f t="shared" si="33"/>
        <v>FALSCH</v>
      </c>
      <c r="V280" s="156" t="str">
        <f t="shared" si="34"/>
        <v>FALSCH</v>
      </c>
      <c r="W280" s="208" t="b">
        <f>IF(N280&lt;&gt;"",IF(VLOOKUP(N280,Wbw_List,3)="e",IF(AND(#REF!="Ja",#REF!="Ja"),"both",IF(#REF!="Ja","figures",IF(#REF!="Ja","free"))),VLOOKUP(VLOOKUP(N280,Wbw_List,3),Disziplinen,3)))</f>
        <v>0</v>
      </c>
    </row>
    <row r="281" spans="1:23" s="71" customFormat="1" ht="14.1">
      <c r="A281" s="154">
        <v>275</v>
      </c>
      <c r="B281" s="129"/>
      <c r="C281" s="226"/>
      <c r="D281" s="128"/>
      <c r="E281" s="72"/>
      <c r="F281" s="73"/>
      <c r="G281" s="178"/>
      <c r="H281" s="180"/>
      <c r="I281" s="146"/>
      <c r="J281" s="74"/>
      <c r="K281" s="146"/>
      <c r="L281" s="227"/>
      <c r="M281" s="228"/>
      <c r="N281" s="75"/>
      <c r="O281" s="144"/>
      <c r="P281" s="152" t="str">
        <f t="shared" si="28"/>
        <v/>
      </c>
      <c r="Q281" s="152" t="str">
        <f t="shared" si="29"/>
        <v/>
      </c>
      <c r="R281" s="141" t="str">
        <f t="shared" si="30"/>
        <v/>
      </c>
      <c r="S281" s="155" t="b">
        <f t="shared" si="31"/>
        <v>0</v>
      </c>
      <c r="T281" s="156" t="str">
        <f t="shared" si="32"/>
        <v>FALSCH</v>
      </c>
      <c r="U281" s="156" t="str">
        <f t="shared" si="33"/>
        <v>FALSCH</v>
      </c>
      <c r="V281" s="156" t="str">
        <f t="shared" si="34"/>
        <v>FALSCH</v>
      </c>
      <c r="W281" s="208" t="b">
        <f>IF(N281&lt;&gt;"",IF(VLOOKUP(N281,Wbw_List,3)="e",IF(AND(#REF!="Ja",#REF!="Ja"),"both",IF(#REF!="Ja","figures",IF(#REF!="Ja","free"))),VLOOKUP(VLOOKUP(N281,Wbw_List,3),Disziplinen,3)))</f>
        <v>0</v>
      </c>
    </row>
    <row r="282" spans="1:23" s="71" customFormat="1" ht="14.1">
      <c r="A282" s="154">
        <v>276</v>
      </c>
      <c r="B282" s="129"/>
      <c r="C282" s="226"/>
      <c r="D282" s="128"/>
      <c r="E282" s="72"/>
      <c r="F282" s="73"/>
      <c r="G282" s="178"/>
      <c r="H282" s="180"/>
      <c r="I282" s="146"/>
      <c r="J282" s="74"/>
      <c r="K282" s="146"/>
      <c r="L282" s="227"/>
      <c r="M282" s="228"/>
      <c r="N282" s="75"/>
      <c r="O282" s="144"/>
      <c r="P282" s="152" t="str">
        <f t="shared" si="28"/>
        <v/>
      </c>
      <c r="Q282" s="152" t="str">
        <f t="shared" si="29"/>
        <v/>
      </c>
      <c r="R282" s="141" t="str">
        <f t="shared" si="30"/>
        <v/>
      </c>
      <c r="S282" s="155" t="b">
        <f t="shared" si="31"/>
        <v>0</v>
      </c>
      <c r="T282" s="156" t="str">
        <f t="shared" si="32"/>
        <v>FALSCH</v>
      </c>
      <c r="U282" s="156" t="str">
        <f t="shared" si="33"/>
        <v>FALSCH</v>
      </c>
      <c r="V282" s="156" t="str">
        <f t="shared" si="34"/>
        <v>FALSCH</v>
      </c>
      <c r="W282" s="208" t="b">
        <f>IF(N282&lt;&gt;"",IF(VLOOKUP(N282,Wbw_List,3)="e",IF(AND(#REF!="Ja",#REF!="Ja"),"both",IF(#REF!="Ja","figures",IF(#REF!="Ja","free"))),VLOOKUP(VLOOKUP(N282,Wbw_List,3),Disziplinen,3)))</f>
        <v>0</v>
      </c>
    </row>
    <row r="283" spans="1:23" s="71" customFormat="1" ht="14.1">
      <c r="A283" s="154">
        <v>277</v>
      </c>
      <c r="B283" s="129"/>
      <c r="C283" s="226"/>
      <c r="D283" s="128"/>
      <c r="E283" s="72"/>
      <c r="F283" s="73"/>
      <c r="G283" s="178"/>
      <c r="H283" s="180"/>
      <c r="I283" s="146"/>
      <c r="J283" s="74"/>
      <c r="K283" s="146"/>
      <c r="L283" s="227"/>
      <c r="M283" s="228"/>
      <c r="N283" s="75"/>
      <c r="O283" s="144"/>
      <c r="P283" s="152" t="str">
        <f t="shared" si="28"/>
        <v/>
      </c>
      <c r="Q283" s="152" t="str">
        <f t="shared" si="29"/>
        <v/>
      </c>
      <c r="R283" s="141" t="str">
        <f t="shared" si="30"/>
        <v/>
      </c>
      <c r="S283" s="155" t="b">
        <f t="shared" si="31"/>
        <v>0</v>
      </c>
      <c r="T283" s="156" t="str">
        <f t="shared" si="32"/>
        <v>FALSCH</v>
      </c>
      <c r="U283" s="156" t="str">
        <f t="shared" si="33"/>
        <v>FALSCH</v>
      </c>
      <c r="V283" s="156" t="str">
        <f t="shared" si="34"/>
        <v>FALSCH</v>
      </c>
      <c r="W283" s="208" t="b">
        <f>IF(N283&lt;&gt;"",IF(VLOOKUP(N283,Wbw_List,3)="e",IF(AND(#REF!="Ja",#REF!="Ja"),"both",IF(#REF!="Ja","figures",IF(#REF!="Ja","free"))),VLOOKUP(VLOOKUP(N283,Wbw_List,3),Disziplinen,3)))</f>
        <v>0</v>
      </c>
    </row>
    <row r="284" spans="1:23" s="71" customFormat="1" ht="14.1">
      <c r="A284" s="154">
        <v>278</v>
      </c>
      <c r="B284" s="129"/>
      <c r="C284" s="226"/>
      <c r="D284" s="128"/>
      <c r="E284" s="72"/>
      <c r="F284" s="73"/>
      <c r="G284" s="178"/>
      <c r="H284" s="180"/>
      <c r="I284" s="146"/>
      <c r="J284" s="74"/>
      <c r="K284" s="146"/>
      <c r="L284" s="227"/>
      <c r="M284" s="228"/>
      <c r="N284" s="75"/>
      <c r="O284" s="144"/>
      <c r="P284" s="152" t="str">
        <f t="shared" si="28"/>
        <v/>
      </c>
      <c r="Q284" s="152" t="str">
        <f t="shared" si="29"/>
        <v/>
      </c>
      <c r="R284" s="141" t="str">
        <f t="shared" si="30"/>
        <v/>
      </c>
      <c r="S284" s="155" t="b">
        <f t="shared" si="31"/>
        <v>0</v>
      </c>
      <c r="T284" s="156" t="str">
        <f t="shared" si="32"/>
        <v>FALSCH</v>
      </c>
      <c r="U284" s="156" t="str">
        <f t="shared" si="33"/>
        <v>FALSCH</v>
      </c>
      <c r="V284" s="156" t="str">
        <f t="shared" si="34"/>
        <v>FALSCH</v>
      </c>
      <c r="W284" s="208" t="b">
        <f>IF(N284&lt;&gt;"",IF(VLOOKUP(N284,Wbw_List,3)="e",IF(AND(#REF!="Ja",#REF!="Ja"),"both",IF(#REF!="Ja","figures",IF(#REF!="Ja","free"))),VLOOKUP(VLOOKUP(N284,Wbw_List,3),Disziplinen,3)))</f>
        <v>0</v>
      </c>
    </row>
    <row r="285" spans="1:23" s="71" customFormat="1" ht="14.1">
      <c r="A285" s="154">
        <v>279</v>
      </c>
      <c r="B285" s="129"/>
      <c r="C285" s="226"/>
      <c r="D285" s="128"/>
      <c r="E285" s="72"/>
      <c r="F285" s="73"/>
      <c r="G285" s="178"/>
      <c r="H285" s="180"/>
      <c r="I285" s="146"/>
      <c r="J285" s="74"/>
      <c r="K285" s="146"/>
      <c r="L285" s="227"/>
      <c r="M285" s="228"/>
      <c r="N285" s="75"/>
      <c r="O285" s="144"/>
      <c r="P285" s="152" t="str">
        <f t="shared" si="28"/>
        <v/>
      </c>
      <c r="Q285" s="152" t="str">
        <f t="shared" si="29"/>
        <v/>
      </c>
      <c r="R285" s="141" t="str">
        <f t="shared" si="30"/>
        <v/>
      </c>
      <c r="S285" s="155" t="b">
        <f t="shared" si="31"/>
        <v>0</v>
      </c>
      <c r="T285" s="156" t="str">
        <f t="shared" si="32"/>
        <v>FALSCH</v>
      </c>
      <c r="U285" s="156" t="str">
        <f t="shared" si="33"/>
        <v>FALSCH</v>
      </c>
      <c r="V285" s="156" t="str">
        <f t="shared" si="34"/>
        <v>FALSCH</v>
      </c>
      <c r="W285" s="208" t="b">
        <f>IF(N285&lt;&gt;"",IF(VLOOKUP(N285,Wbw_List,3)="e",IF(AND(#REF!="Ja",#REF!="Ja"),"both",IF(#REF!="Ja","figures",IF(#REF!="Ja","free"))),VLOOKUP(VLOOKUP(N285,Wbw_List,3),Disziplinen,3)))</f>
        <v>0</v>
      </c>
    </row>
    <row r="286" spans="1:23" s="71" customFormat="1" ht="14.1">
      <c r="A286" s="154">
        <v>280</v>
      </c>
      <c r="B286" s="129"/>
      <c r="C286" s="226"/>
      <c r="D286" s="128"/>
      <c r="E286" s="72"/>
      <c r="F286" s="73"/>
      <c r="G286" s="178"/>
      <c r="H286" s="180"/>
      <c r="I286" s="146"/>
      <c r="J286" s="74"/>
      <c r="K286" s="146"/>
      <c r="L286" s="227"/>
      <c r="M286" s="228"/>
      <c r="N286" s="75"/>
      <c r="O286" s="144"/>
      <c r="P286" s="152" t="str">
        <f t="shared" si="28"/>
        <v/>
      </c>
      <c r="Q286" s="152" t="str">
        <f t="shared" si="29"/>
        <v/>
      </c>
      <c r="R286" s="141" t="str">
        <f t="shared" si="30"/>
        <v/>
      </c>
      <c r="S286" s="155" t="b">
        <f t="shared" si="31"/>
        <v>0</v>
      </c>
      <c r="T286" s="156" t="str">
        <f t="shared" si="32"/>
        <v>FALSCH</v>
      </c>
      <c r="U286" s="156" t="str">
        <f t="shared" si="33"/>
        <v>FALSCH</v>
      </c>
      <c r="V286" s="156" t="str">
        <f t="shared" si="34"/>
        <v>FALSCH</v>
      </c>
      <c r="W286" s="208" t="b">
        <f>IF(N286&lt;&gt;"",IF(VLOOKUP(N286,Wbw_List,3)="e",IF(AND(#REF!="Ja",#REF!="Ja"),"both",IF(#REF!="Ja","figures",IF(#REF!="Ja","free"))),VLOOKUP(VLOOKUP(N286,Wbw_List,3),Disziplinen,3)))</f>
        <v>0</v>
      </c>
    </row>
    <row r="287" spans="1:23" s="71" customFormat="1" ht="14.1">
      <c r="A287" s="154">
        <v>281</v>
      </c>
      <c r="B287" s="129"/>
      <c r="C287" s="226"/>
      <c r="D287" s="128"/>
      <c r="E287" s="72"/>
      <c r="F287" s="73"/>
      <c r="G287" s="178"/>
      <c r="H287" s="180"/>
      <c r="I287" s="146"/>
      <c r="J287" s="74"/>
      <c r="K287" s="146"/>
      <c r="L287" s="227"/>
      <c r="M287" s="228"/>
      <c r="N287" s="75"/>
      <c r="O287" s="144"/>
      <c r="P287" s="152" t="str">
        <f t="shared" si="28"/>
        <v/>
      </c>
      <c r="Q287" s="152" t="str">
        <f t="shared" si="29"/>
        <v/>
      </c>
      <c r="R287" s="141" t="str">
        <f t="shared" si="30"/>
        <v/>
      </c>
      <c r="S287" s="155" t="b">
        <f t="shared" si="31"/>
        <v>0</v>
      </c>
      <c r="T287" s="156" t="str">
        <f t="shared" si="32"/>
        <v>FALSCH</v>
      </c>
      <c r="U287" s="156" t="str">
        <f t="shared" si="33"/>
        <v>FALSCH</v>
      </c>
      <c r="V287" s="156" t="str">
        <f t="shared" si="34"/>
        <v>FALSCH</v>
      </c>
      <c r="W287" s="208" t="b">
        <f>IF(N287&lt;&gt;"",IF(VLOOKUP(N287,Wbw_List,3)="e",IF(AND(#REF!="Ja",#REF!="Ja"),"both",IF(#REF!="Ja","figures",IF(#REF!="Ja","free"))),VLOOKUP(VLOOKUP(N287,Wbw_List,3),Disziplinen,3)))</f>
        <v>0</v>
      </c>
    </row>
    <row r="288" spans="1:23" s="71" customFormat="1" ht="14.1">
      <c r="A288" s="154">
        <v>282</v>
      </c>
      <c r="B288" s="129"/>
      <c r="C288" s="226"/>
      <c r="D288" s="128"/>
      <c r="E288" s="72"/>
      <c r="F288" s="73"/>
      <c r="G288" s="178"/>
      <c r="H288" s="180"/>
      <c r="I288" s="146"/>
      <c r="J288" s="74"/>
      <c r="K288" s="146"/>
      <c r="L288" s="227"/>
      <c r="M288" s="228"/>
      <c r="N288" s="75"/>
      <c r="O288" s="144"/>
      <c r="P288" s="152" t="str">
        <f t="shared" si="28"/>
        <v/>
      </c>
      <c r="Q288" s="152" t="str">
        <f t="shared" si="29"/>
        <v/>
      </c>
      <c r="R288" s="141" t="str">
        <f t="shared" si="30"/>
        <v/>
      </c>
      <c r="S288" s="155" t="b">
        <f t="shared" si="31"/>
        <v>0</v>
      </c>
      <c r="T288" s="156" t="str">
        <f t="shared" si="32"/>
        <v>FALSCH</v>
      </c>
      <c r="U288" s="156" t="str">
        <f t="shared" si="33"/>
        <v>FALSCH</v>
      </c>
      <c r="V288" s="156" t="str">
        <f t="shared" si="34"/>
        <v>FALSCH</v>
      </c>
      <c r="W288" s="208" t="b">
        <f>IF(N288&lt;&gt;"",IF(VLOOKUP(N288,Wbw_List,3)="e",IF(AND(#REF!="Ja",#REF!="Ja"),"both",IF(#REF!="Ja","figures",IF(#REF!="Ja","free"))),VLOOKUP(VLOOKUP(N288,Wbw_List,3),Disziplinen,3)))</f>
        <v>0</v>
      </c>
    </row>
    <row r="289" spans="1:23" s="71" customFormat="1" ht="14.1">
      <c r="A289" s="154">
        <v>283</v>
      </c>
      <c r="B289" s="129"/>
      <c r="C289" s="226"/>
      <c r="D289" s="128"/>
      <c r="E289" s="72"/>
      <c r="F289" s="73"/>
      <c r="G289" s="178"/>
      <c r="H289" s="180"/>
      <c r="I289" s="146"/>
      <c r="J289" s="74"/>
      <c r="K289" s="146"/>
      <c r="L289" s="227"/>
      <c r="M289" s="228"/>
      <c r="N289" s="75"/>
      <c r="O289" s="144"/>
      <c r="P289" s="152" t="str">
        <f t="shared" si="28"/>
        <v/>
      </c>
      <c r="Q289" s="152" t="str">
        <f t="shared" si="29"/>
        <v/>
      </c>
      <c r="R289" s="141" t="str">
        <f t="shared" si="30"/>
        <v/>
      </c>
      <c r="S289" s="155" t="b">
        <f t="shared" si="31"/>
        <v>0</v>
      </c>
      <c r="T289" s="156" t="str">
        <f t="shared" si="32"/>
        <v>FALSCH</v>
      </c>
      <c r="U289" s="156" t="str">
        <f t="shared" si="33"/>
        <v>FALSCH</v>
      </c>
      <c r="V289" s="156" t="str">
        <f t="shared" si="34"/>
        <v>FALSCH</v>
      </c>
      <c r="W289" s="208" t="b">
        <f>IF(N289&lt;&gt;"",IF(VLOOKUP(N289,Wbw_List,3)="e",IF(AND(#REF!="Ja",#REF!="Ja"),"both",IF(#REF!="Ja","figures",IF(#REF!="Ja","free"))),VLOOKUP(VLOOKUP(N289,Wbw_List,3),Disziplinen,3)))</f>
        <v>0</v>
      </c>
    </row>
    <row r="290" spans="1:23" s="71" customFormat="1" ht="14.1">
      <c r="A290" s="154">
        <v>284</v>
      </c>
      <c r="B290" s="129"/>
      <c r="C290" s="226"/>
      <c r="D290" s="128"/>
      <c r="E290" s="72"/>
      <c r="F290" s="73"/>
      <c r="G290" s="178"/>
      <c r="H290" s="180"/>
      <c r="I290" s="146"/>
      <c r="J290" s="74"/>
      <c r="K290" s="146"/>
      <c r="L290" s="227"/>
      <c r="M290" s="228"/>
      <c r="N290" s="75"/>
      <c r="O290" s="144"/>
      <c r="P290" s="152" t="str">
        <f t="shared" si="28"/>
        <v/>
      </c>
      <c r="Q290" s="152" t="str">
        <f t="shared" si="29"/>
        <v/>
      </c>
      <c r="R290" s="141" t="str">
        <f t="shared" si="30"/>
        <v/>
      </c>
      <c r="S290" s="155" t="b">
        <f t="shared" si="31"/>
        <v>0</v>
      </c>
      <c r="T290" s="156" t="str">
        <f t="shared" si="32"/>
        <v>FALSCH</v>
      </c>
      <c r="U290" s="156" t="str">
        <f t="shared" si="33"/>
        <v>FALSCH</v>
      </c>
      <c r="V290" s="156" t="str">
        <f t="shared" si="34"/>
        <v>FALSCH</v>
      </c>
      <c r="W290" s="208" t="b">
        <f>IF(N290&lt;&gt;"",IF(VLOOKUP(N290,Wbw_List,3)="e",IF(AND(#REF!="Ja",#REF!="Ja"),"both",IF(#REF!="Ja","figures",IF(#REF!="Ja","free"))),VLOOKUP(VLOOKUP(N290,Wbw_List,3),Disziplinen,3)))</f>
        <v>0</v>
      </c>
    </row>
    <row r="291" spans="1:23" s="71" customFormat="1" ht="14.1">
      <c r="A291" s="154">
        <v>285</v>
      </c>
      <c r="B291" s="129"/>
      <c r="C291" s="226"/>
      <c r="D291" s="128"/>
      <c r="E291" s="72"/>
      <c r="F291" s="73"/>
      <c r="G291" s="178"/>
      <c r="H291" s="180"/>
      <c r="I291" s="146"/>
      <c r="J291" s="74"/>
      <c r="K291" s="146"/>
      <c r="L291" s="227"/>
      <c r="M291" s="228"/>
      <c r="N291" s="75"/>
      <c r="O291" s="144"/>
      <c r="P291" s="152" t="str">
        <f t="shared" si="28"/>
        <v/>
      </c>
      <c r="Q291" s="152" t="str">
        <f t="shared" si="29"/>
        <v/>
      </c>
      <c r="R291" s="141" t="str">
        <f t="shared" si="30"/>
        <v/>
      </c>
      <c r="S291" s="155" t="b">
        <f t="shared" si="31"/>
        <v>0</v>
      </c>
      <c r="T291" s="156" t="str">
        <f t="shared" si="32"/>
        <v>FALSCH</v>
      </c>
      <c r="U291" s="156" t="str">
        <f t="shared" si="33"/>
        <v>FALSCH</v>
      </c>
      <c r="V291" s="156" t="str">
        <f t="shared" si="34"/>
        <v>FALSCH</v>
      </c>
      <c r="W291" s="208" t="b">
        <f>IF(N291&lt;&gt;"",IF(VLOOKUP(N291,Wbw_List,3)="e",IF(AND(#REF!="Ja",#REF!="Ja"),"both",IF(#REF!="Ja","figures",IF(#REF!="Ja","free"))),VLOOKUP(VLOOKUP(N291,Wbw_List,3),Disziplinen,3)))</f>
        <v>0</v>
      </c>
    </row>
    <row r="292" spans="1:23" s="71" customFormat="1" ht="14.1">
      <c r="A292" s="154">
        <v>286</v>
      </c>
      <c r="B292" s="129"/>
      <c r="C292" s="226"/>
      <c r="D292" s="128"/>
      <c r="E292" s="72"/>
      <c r="F292" s="73"/>
      <c r="G292" s="178"/>
      <c r="H292" s="180"/>
      <c r="I292" s="146"/>
      <c r="J292" s="74"/>
      <c r="K292" s="146"/>
      <c r="L292" s="227"/>
      <c r="M292" s="228"/>
      <c r="N292" s="75"/>
      <c r="O292" s="144"/>
      <c r="P292" s="152" t="str">
        <f t="shared" si="28"/>
        <v/>
      </c>
      <c r="Q292" s="152" t="str">
        <f t="shared" si="29"/>
        <v/>
      </c>
      <c r="R292" s="141" t="str">
        <f t="shared" si="30"/>
        <v/>
      </c>
      <c r="S292" s="155" t="b">
        <f t="shared" si="31"/>
        <v>0</v>
      </c>
      <c r="T292" s="156" t="str">
        <f t="shared" si="32"/>
        <v>FALSCH</v>
      </c>
      <c r="U292" s="156" t="str">
        <f t="shared" si="33"/>
        <v>FALSCH</v>
      </c>
      <c r="V292" s="156" t="str">
        <f t="shared" si="34"/>
        <v>FALSCH</v>
      </c>
      <c r="W292" s="208" t="b">
        <f>IF(N292&lt;&gt;"",IF(VLOOKUP(N292,Wbw_List,3)="e",IF(AND(#REF!="Ja",#REF!="Ja"),"both",IF(#REF!="Ja","figures",IF(#REF!="Ja","free"))),VLOOKUP(VLOOKUP(N292,Wbw_List,3),Disziplinen,3)))</f>
        <v>0</v>
      </c>
    </row>
    <row r="293" spans="1:23" s="71" customFormat="1" ht="14.1">
      <c r="A293" s="154">
        <v>287</v>
      </c>
      <c r="B293" s="129"/>
      <c r="C293" s="226"/>
      <c r="D293" s="128"/>
      <c r="E293" s="72"/>
      <c r="F293" s="73"/>
      <c r="G293" s="178"/>
      <c r="H293" s="180"/>
      <c r="I293" s="146"/>
      <c r="J293" s="74"/>
      <c r="K293" s="146"/>
      <c r="L293" s="227"/>
      <c r="M293" s="228"/>
      <c r="N293" s="75"/>
      <c r="O293" s="144"/>
      <c r="P293" s="152" t="str">
        <f t="shared" si="28"/>
        <v/>
      </c>
      <c r="Q293" s="152" t="str">
        <f t="shared" si="29"/>
        <v/>
      </c>
      <c r="R293" s="141" t="str">
        <f t="shared" si="30"/>
        <v/>
      </c>
      <c r="S293" s="155" t="b">
        <f t="shared" si="31"/>
        <v>0</v>
      </c>
      <c r="T293" s="156" t="str">
        <f t="shared" si="32"/>
        <v>FALSCH</v>
      </c>
      <c r="U293" s="156" t="str">
        <f t="shared" si="33"/>
        <v>FALSCH</v>
      </c>
      <c r="V293" s="156" t="str">
        <f t="shared" si="34"/>
        <v>FALSCH</v>
      </c>
      <c r="W293" s="208" t="b">
        <f>IF(N293&lt;&gt;"",IF(VLOOKUP(N293,Wbw_List,3)="e",IF(AND(#REF!="Ja",#REF!="Ja"),"both",IF(#REF!="Ja","figures",IF(#REF!="Ja","free"))),VLOOKUP(VLOOKUP(N293,Wbw_List,3),Disziplinen,3)))</f>
        <v>0</v>
      </c>
    </row>
    <row r="294" spans="1:23" s="71" customFormat="1" ht="14.1">
      <c r="A294" s="154">
        <v>288</v>
      </c>
      <c r="B294" s="129"/>
      <c r="C294" s="226"/>
      <c r="D294" s="128"/>
      <c r="E294" s="72"/>
      <c r="F294" s="73"/>
      <c r="G294" s="178"/>
      <c r="H294" s="180"/>
      <c r="I294" s="146"/>
      <c r="J294" s="74"/>
      <c r="K294" s="146"/>
      <c r="L294" s="227"/>
      <c r="M294" s="228"/>
      <c r="N294" s="75"/>
      <c r="O294" s="144"/>
      <c r="P294" s="152" t="str">
        <f t="shared" si="28"/>
        <v/>
      </c>
      <c r="Q294" s="152" t="str">
        <f t="shared" si="29"/>
        <v/>
      </c>
      <c r="R294" s="141" t="str">
        <f t="shared" si="30"/>
        <v/>
      </c>
      <c r="S294" s="155" t="b">
        <f t="shared" si="31"/>
        <v>0</v>
      </c>
      <c r="T294" s="156" t="str">
        <f t="shared" si="32"/>
        <v>FALSCH</v>
      </c>
      <c r="U294" s="156" t="str">
        <f t="shared" si="33"/>
        <v>FALSCH</v>
      </c>
      <c r="V294" s="156" t="str">
        <f t="shared" si="34"/>
        <v>FALSCH</v>
      </c>
      <c r="W294" s="208" t="b">
        <f>IF(N294&lt;&gt;"",IF(VLOOKUP(N294,Wbw_List,3)="e",IF(AND(#REF!="Ja",#REF!="Ja"),"both",IF(#REF!="Ja","figures",IF(#REF!="Ja","free"))),VLOOKUP(VLOOKUP(N294,Wbw_List,3),Disziplinen,3)))</f>
        <v>0</v>
      </c>
    </row>
    <row r="295" spans="1:23" s="71" customFormat="1" ht="14.1">
      <c r="A295" s="154">
        <v>289</v>
      </c>
      <c r="B295" s="129"/>
      <c r="C295" s="226"/>
      <c r="D295" s="128"/>
      <c r="E295" s="72"/>
      <c r="F295" s="73"/>
      <c r="G295" s="178"/>
      <c r="H295" s="180"/>
      <c r="I295" s="146"/>
      <c r="J295" s="74"/>
      <c r="K295" s="146"/>
      <c r="L295" s="227"/>
      <c r="M295" s="228"/>
      <c r="N295" s="75"/>
      <c r="O295" s="144"/>
      <c r="P295" s="152" t="str">
        <f t="shared" si="28"/>
        <v/>
      </c>
      <c r="Q295" s="152" t="str">
        <f t="shared" si="29"/>
        <v/>
      </c>
      <c r="R295" s="141" t="str">
        <f t="shared" si="30"/>
        <v/>
      </c>
      <c r="S295" s="155" t="b">
        <f t="shared" si="31"/>
        <v>0</v>
      </c>
      <c r="T295" s="156" t="str">
        <f t="shared" si="32"/>
        <v>FALSCH</v>
      </c>
      <c r="U295" s="156" t="str">
        <f t="shared" si="33"/>
        <v>FALSCH</v>
      </c>
      <c r="V295" s="156" t="str">
        <f t="shared" si="34"/>
        <v>FALSCH</v>
      </c>
      <c r="W295" s="208" t="b">
        <f>IF(N295&lt;&gt;"",IF(VLOOKUP(N295,Wbw_List,3)="e",IF(AND(#REF!="Ja",#REF!="Ja"),"both",IF(#REF!="Ja","figures",IF(#REF!="Ja","free"))),VLOOKUP(VLOOKUP(N295,Wbw_List,3),Disziplinen,3)))</f>
        <v>0</v>
      </c>
    </row>
    <row r="296" spans="1:23" s="71" customFormat="1" ht="14.1">
      <c r="A296" s="154">
        <v>290</v>
      </c>
      <c r="B296" s="129"/>
      <c r="C296" s="226"/>
      <c r="D296" s="128"/>
      <c r="E296" s="72"/>
      <c r="F296" s="73"/>
      <c r="G296" s="178"/>
      <c r="H296" s="180"/>
      <c r="I296" s="146"/>
      <c r="J296" s="74"/>
      <c r="K296" s="146"/>
      <c r="L296" s="227"/>
      <c r="M296" s="228"/>
      <c r="N296" s="75"/>
      <c r="O296" s="144"/>
      <c r="P296" s="152" t="str">
        <f t="shared" si="28"/>
        <v/>
      </c>
      <c r="Q296" s="152" t="str">
        <f t="shared" si="29"/>
        <v/>
      </c>
      <c r="R296" s="141" t="str">
        <f t="shared" si="30"/>
        <v/>
      </c>
      <c r="S296" s="155" t="b">
        <f t="shared" si="31"/>
        <v>0</v>
      </c>
      <c r="T296" s="156" t="str">
        <f t="shared" si="32"/>
        <v>FALSCH</v>
      </c>
      <c r="U296" s="156" t="str">
        <f t="shared" si="33"/>
        <v>FALSCH</v>
      </c>
      <c r="V296" s="156" t="str">
        <f t="shared" si="34"/>
        <v>FALSCH</v>
      </c>
      <c r="W296" s="208" t="b">
        <f>IF(N296&lt;&gt;"",IF(VLOOKUP(N296,Wbw_List,3)="e",IF(AND(#REF!="Ja",#REF!="Ja"),"both",IF(#REF!="Ja","figures",IF(#REF!="Ja","free"))),VLOOKUP(VLOOKUP(N296,Wbw_List,3),Disziplinen,3)))</f>
        <v>0</v>
      </c>
    </row>
    <row r="297" spans="1:23" s="71" customFormat="1" ht="14.1">
      <c r="A297" s="154">
        <v>291</v>
      </c>
      <c r="B297" s="129"/>
      <c r="C297" s="226"/>
      <c r="D297" s="128"/>
      <c r="E297" s="72"/>
      <c r="F297" s="73"/>
      <c r="G297" s="178"/>
      <c r="H297" s="180"/>
      <c r="I297" s="146"/>
      <c r="J297" s="74"/>
      <c r="K297" s="146"/>
      <c r="L297" s="227"/>
      <c r="M297" s="228"/>
      <c r="N297" s="75"/>
      <c r="O297" s="144"/>
      <c r="P297" s="152" t="str">
        <f t="shared" si="28"/>
        <v/>
      </c>
      <c r="Q297" s="152" t="str">
        <f t="shared" si="29"/>
        <v/>
      </c>
      <c r="R297" s="141" t="str">
        <f t="shared" si="30"/>
        <v/>
      </c>
      <c r="S297" s="155" t="b">
        <f t="shared" si="31"/>
        <v>0</v>
      </c>
      <c r="T297" s="156" t="str">
        <f t="shared" si="32"/>
        <v>FALSCH</v>
      </c>
      <c r="U297" s="156" t="str">
        <f t="shared" si="33"/>
        <v>FALSCH</v>
      </c>
      <c r="V297" s="156" t="str">
        <f t="shared" si="34"/>
        <v>FALSCH</v>
      </c>
      <c r="W297" s="208" t="b">
        <f>IF(N297&lt;&gt;"",IF(VLOOKUP(N297,Wbw_List,3)="e",IF(AND(#REF!="Ja",#REF!="Ja"),"both",IF(#REF!="Ja","figures",IF(#REF!="Ja","free"))),VLOOKUP(VLOOKUP(N297,Wbw_List,3),Disziplinen,3)))</f>
        <v>0</v>
      </c>
    </row>
    <row r="298" spans="1:23" s="71" customFormat="1" ht="14.1">
      <c r="A298" s="154">
        <v>292</v>
      </c>
      <c r="B298" s="129"/>
      <c r="C298" s="226"/>
      <c r="D298" s="128"/>
      <c r="E298" s="72"/>
      <c r="F298" s="73"/>
      <c r="G298" s="178"/>
      <c r="H298" s="180"/>
      <c r="I298" s="146"/>
      <c r="J298" s="74"/>
      <c r="K298" s="146"/>
      <c r="L298" s="227"/>
      <c r="M298" s="228"/>
      <c r="N298" s="75"/>
      <c r="O298" s="144"/>
      <c r="P298" s="152" t="str">
        <f t="shared" si="28"/>
        <v/>
      </c>
      <c r="Q298" s="152" t="str">
        <f t="shared" si="29"/>
        <v/>
      </c>
      <c r="R298" s="141" t="str">
        <f t="shared" si="30"/>
        <v/>
      </c>
      <c r="S298" s="155" t="b">
        <f t="shared" si="31"/>
        <v>0</v>
      </c>
      <c r="T298" s="156" t="str">
        <f t="shared" si="32"/>
        <v>FALSCH</v>
      </c>
      <c r="U298" s="156" t="str">
        <f t="shared" si="33"/>
        <v>FALSCH</v>
      </c>
      <c r="V298" s="156" t="str">
        <f t="shared" si="34"/>
        <v>FALSCH</v>
      </c>
      <c r="W298" s="208" t="b">
        <f>IF(N298&lt;&gt;"",IF(VLOOKUP(N298,Wbw_List,3)="e",IF(AND(#REF!="Ja",#REF!="Ja"),"both",IF(#REF!="Ja","figures",IF(#REF!="Ja","free"))),VLOOKUP(VLOOKUP(N298,Wbw_List,3),Disziplinen,3)))</f>
        <v>0</v>
      </c>
    </row>
    <row r="299" spans="1:23" s="71" customFormat="1" ht="14.1">
      <c r="A299" s="154">
        <v>293</v>
      </c>
      <c r="B299" s="129"/>
      <c r="C299" s="226"/>
      <c r="D299" s="128"/>
      <c r="E299" s="72"/>
      <c r="F299" s="73"/>
      <c r="G299" s="178"/>
      <c r="H299" s="180"/>
      <c r="I299" s="146"/>
      <c r="J299" s="74"/>
      <c r="K299" s="146"/>
      <c r="L299" s="227"/>
      <c r="M299" s="228"/>
      <c r="N299" s="75"/>
      <c r="O299" s="144"/>
      <c r="P299" s="152" t="str">
        <f t="shared" si="28"/>
        <v/>
      </c>
      <c r="Q299" s="152" t="str">
        <f t="shared" si="29"/>
        <v/>
      </c>
      <c r="R299" s="141" t="str">
        <f t="shared" si="30"/>
        <v/>
      </c>
      <c r="S299" s="155" t="b">
        <f t="shared" si="31"/>
        <v>0</v>
      </c>
      <c r="T299" s="156" t="str">
        <f t="shared" si="32"/>
        <v>FALSCH</v>
      </c>
      <c r="U299" s="156" t="str">
        <f t="shared" si="33"/>
        <v>FALSCH</v>
      </c>
      <c r="V299" s="156" t="str">
        <f t="shared" si="34"/>
        <v>FALSCH</v>
      </c>
      <c r="W299" s="208" t="b">
        <f>IF(N299&lt;&gt;"",IF(VLOOKUP(N299,Wbw_List,3)="e",IF(AND(#REF!="Ja",#REF!="Ja"),"both",IF(#REF!="Ja","figures",IF(#REF!="Ja","free"))),VLOOKUP(VLOOKUP(N299,Wbw_List,3),Disziplinen,3)))</f>
        <v>0</v>
      </c>
    </row>
    <row r="300" spans="1:23" s="71" customFormat="1" ht="14.1">
      <c r="A300" s="154">
        <v>294</v>
      </c>
      <c r="B300" s="129"/>
      <c r="C300" s="226"/>
      <c r="D300" s="128"/>
      <c r="E300" s="72"/>
      <c r="F300" s="73"/>
      <c r="G300" s="178"/>
      <c r="H300" s="180"/>
      <c r="I300" s="146"/>
      <c r="J300" s="74"/>
      <c r="K300" s="146"/>
      <c r="L300" s="227"/>
      <c r="M300" s="228"/>
      <c r="N300" s="75"/>
      <c r="O300" s="144"/>
      <c r="P300" s="152" t="str">
        <f t="shared" si="28"/>
        <v/>
      </c>
      <c r="Q300" s="152" t="str">
        <f t="shared" si="29"/>
        <v/>
      </c>
      <c r="R300" s="141" t="str">
        <f t="shared" si="30"/>
        <v/>
      </c>
      <c r="S300" s="155" t="b">
        <f t="shared" si="31"/>
        <v>0</v>
      </c>
      <c r="T300" s="156" t="str">
        <f t="shared" si="32"/>
        <v>FALSCH</v>
      </c>
      <c r="U300" s="156" t="str">
        <f t="shared" si="33"/>
        <v>FALSCH</v>
      </c>
      <c r="V300" s="156" t="str">
        <f t="shared" si="34"/>
        <v>FALSCH</v>
      </c>
      <c r="W300" s="208" t="b">
        <f>IF(N300&lt;&gt;"",IF(VLOOKUP(N300,Wbw_List,3)="e",IF(AND(#REF!="Ja",#REF!="Ja"),"both",IF(#REF!="Ja","figures",IF(#REF!="Ja","free"))),VLOOKUP(VLOOKUP(N300,Wbw_List,3),Disziplinen,3)))</f>
        <v>0</v>
      </c>
    </row>
    <row r="301" spans="1:23" s="71" customFormat="1" ht="14.1">
      <c r="A301" s="154">
        <v>295</v>
      </c>
      <c r="B301" s="129"/>
      <c r="C301" s="226"/>
      <c r="D301" s="128"/>
      <c r="E301" s="72"/>
      <c r="F301" s="73"/>
      <c r="G301" s="178"/>
      <c r="H301" s="180"/>
      <c r="I301" s="146"/>
      <c r="J301" s="74"/>
      <c r="K301" s="146"/>
      <c r="L301" s="227"/>
      <c r="M301" s="228"/>
      <c r="N301" s="75"/>
      <c r="O301" s="144"/>
      <c r="P301" s="152" t="str">
        <f t="shared" si="28"/>
        <v/>
      </c>
      <c r="Q301" s="152" t="str">
        <f t="shared" si="29"/>
        <v/>
      </c>
      <c r="R301" s="141" t="str">
        <f t="shared" si="30"/>
        <v/>
      </c>
      <c r="S301" s="155" t="b">
        <f t="shared" si="31"/>
        <v>0</v>
      </c>
      <c r="T301" s="156" t="str">
        <f t="shared" si="32"/>
        <v>FALSCH</v>
      </c>
      <c r="U301" s="156" t="str">
        <f t="shared" si="33"/>
        <v>FALSCH</v>
      </c>
      <c r="V301" s="156" t="str">
        <f t="shared" si="34"/>
        <v>FALSCH</v>
      </c>
      <c r="W301" s="208" t="b">
        <f>IF(N301&lt;&gt;"",IF(VLOOKUP(N301,Wbw_List,3)="e",IF(AND(#REF!="Ja",#REF!="Ja"),"both",IF(#REF!="Ja","figures",IF(#REF!="Ja","free"))),VLOOKUP(VLOOKUP(N301,Wbw_List,3),Disziplinen,3)))</f>
        <v>0</v>
      </c>
    </row>
    <row r="302" spans="1:23" s="71" customFormat="1" ht="14.1">
      <c r="A302" s="154">
        <v>296</v>
      </c>
      <c r="B302" s="129"/>
      <c r="C302" s="226"/>
      <c r="D302" s="128"/>
      <c r="E302" s="72"/>
      <c r="F302" s="73"/>
      <c r="G302" s="178"/>
      <c r="H302" s="180"/>
      <c r="I302" s="146"/>
      <c r="J302" s="74"/>
      <c r="K302" s="146"/>
      <c r="L302" s="227"/>
      <c r="M302" s="228"/>
      <c r="N302" s="75"/>
      <c r="O302" s="144"/>
      <c r="P302" s="152" t="str">
        <f t="shared" si="28"/>
        <v/>
      </c>
      <c r="Q302" s="152" t="str">
        <f t="shared" si="29"/>
        <v/>
      </c>
      <c r="R302" s="141" t="str">
        <f t="shared" si="30"/>
        <v/>
      </c>
      <c r="S302" s="155" t="b">
        <f t="shared" si="31"/>
        <v>0</v>
      </c>
      <c r="T302" s="156" t="str">
        <f t="shared" si="32"/>
        <v>FALSCH</v>
      </c>
      <c r="U302" s="156" t="str">
        <f t="shared" si="33"/>
        <v>FALSCH</v>
      </c>
      <c r="V302" s="156" t="str">
        <f t="shared" si="34"/>
        <v>FALSCH</v>
      </c>
      <c r="W302" s="208" t="b">
        <f>IF(N302&lt;&gt;"",IF(VLOOKUP(N302,Wbw_List,3)="e",IF(AND(#REF!="Ja",#REF!="Ja"),"both",IF(#REF!="Ja","figures",IF(#REF!="Ja","free"))),VLOOKUP(VLOOKUP(N302,Wbw_List,3),Disziplinen,3)))</f>
        <v>0</v>
      </c>
    </row>
    <row r="303" spans="1:23" s="71" customFormat="1" ht="14.1">
      <c r="A303" s="154">
        <v>297</v>
      </c>
      <c r="B303" s="129"/>
      <c r="C303" s="226"/>
      <c r="D303" s="128"/>
      <c r="E303" s="72"/>
      <c r="F303" s="73"/>
      <c r="G303" s="178"/>
      <c r="H303" s="180"/>
      <c r="I303" s="146"/>
      <c r="J303" s="74"/>
      <c r="K303" s="146"/>
      <c r="L303" s="227"/>
      <c r="M303" s="228"/>
      <c r="N303" s="75"/>
      <c r="O303" s="144"/>
      <c r="P303" s="152" t="str">
        <f t="shared" si="28"/>
        <v/>
      </c>
      <c r="Q303" s="152" t="str">
        <f t="shared" si="29"/>
        <v/>
      </c>
      <c r="R303" s="141" t="str">
        <f t="shared" si="30"/>
        <v/>
      </c>
      <c r="S303" s="155" t="b">
        <f t="shared" si="31"/>
        <v>0</v>
      </c>
      <c r="T303" s="156" t="str">
        <f t="shared" si="32"/>
        <v>FALSCH</v>
      </c>
      <c r="U303" s="156" t="str">
        <f t="shared" si="33"/>
        <v>FALSCH</v>
      </c>
      <c r="V303" s="156" t="str">
        <f t="shared" si="34"/>
        <v>FALSCH</v>
      </c>
      <c r="W303" s="208" t="b">
        <f>IF(N303&lt;&gt;"",IF(VLOOKUP(N303,Wbw_List,3)="e",IF(AND(#REF!="Ja",#REF!="Ja"),"both",IF(#REF!="Ja","figures",IF(#REF!="Ja","free"))),VLOOKUP(VLOOKUP(N303,Wbw_List,3),Disziplinen,3)))</f>
        <v>0</v>
      </c>
    </row>
    <row r="304" spans="1:23" s="71" customFormat="1" ht="14.1">
      <c r="A304" s="154">
        <v>298</v>
      </c>
      <c r="B304" s="129"/>
      <c r="C304" s="226"/>
      <c r="D304" s="128"/>
      <c r="E304" s="72"/>
      <c r="F304" s="73"/>
      <c r="G304" s="178"/>
      <c r="H304" s="180"/>
      <c r="I304" s="146"/>
      <c r="J304" s="74"/>
      <c r="K304" s="146"/>
      <c r="L304" s="227"/>
      <c r="M304" s="228"/>
      <c r="N304" s="75"/>
      <c r="O304" s="144"/>
      <c r="P304" s="152" t="str">
        <f t="shared" si="28"/>
        <v/>
      </c>
      <c r="Q304" s="152" t="str">
        <f t="shared" si="29"/>
        <v/>
      </c>
      <c r="R304" s="141" t="str">
        <f t="shared" si="30"/>
        <v/>
      </c>
      <c r="S304" s="155" t="b">
        <f t="shared" si="31"/>
        <v>0</v>
      </c>
      <c r="T304" s="156" t="str">
        <f t="shared" si="32"/>
        <v>FALSCH</v>
      </c>
      <c r="U304" s="156" t="str">
        <f t="shared" si="33"/>
        <v>FALSCH</v>
      </c>
      <c r="V304" s="156" t="str">
        <f t="shared" si="34"/>
        <v>FALSCH</v>
      </c>
      <c r="W304" s="208" t="b">
        <f>IF(N304&lt;&gt;"",IF(VLOOKUP(N304,Wbw_List,3)="e",IF(AND(#REF!="Ja",#REF!="Ja"),"both",IF(#REF!="Ja","figures",IF(#REF!="Ja","free"))),VLOOKUP(VLOOKUP(N304,Wbw_List,3),Disziplinen,3)))</f>
        <v>0</v>
      </c>
    </row>
    <row r="305" spans="1:23" s="71" customFormat="1" ht="14.1">
      <c r="A305" s="154">
        <v>299</v>
      </c>
      <c r="B305" s="129"/>
      <c r="C305" s="226"/>
      <c r="D305" s="128"/>
      <c r="E305" s="72"/>
      <c r="F305" s="73"/>
      <c r="G305" s="178"/>
      <c r="H305" s="180"/>
      <c r="I305" s="146"/>
      <c r="J305" s="74"/>
      <c r="K305" s="146"/>
      <c r="L305" s="227"/>
      <c r="M305" s="228"/>
      <c r="N305" s="75"/>
      <c r="O305" s="144"/>
      <c r="P305" s="152" t="str">
        <f t="shared" si="28"/>
        <v/>
      </c>
      <c r="Q305" s="152" t="str">
        <f t="shared" si="29"/>
        <v/>
      </c>
      <c r="R305" s="141" t="str">
        <f t="shared" si="30"/>
        <v/>
      </c>
      <c r="S305" s="155" t="b">
        <f t="shared" si="31"/>
        <v>0</v>
      </c>
      <c r="T305" s="156" t="str">
        <f t="shared" si="32"/>
        <v>FALSCH</v>
      </c>
      <c r="U305" s="156" t="str">
        <f t="shared" si="33"/>
        <v>FALSCH</v>
      </c>
      <c r="V305" s="156" t="str">
        <f t="shared" si="34"/>
        <v>FALSCH</v>
      </c>
      <c r="W305" s="208" t="b">
        <f>IF(N305&lt;&gt;"",IF(VLOOKUP(N305,Wbw_List,3)="e",IF(AND(#REF!="Ja",#REF!="Ja"),"both",IF(#REF!="Ja","figures",IF(#REF!="Ja","free"))),VLOOKUP(VLOOKUP(N305,Wbw_List,3),Disziplinen,3)))</f>
        <v>0</v>
      </c>
    </row>
    <row r="306" spans="1:23" s="71" customFormat="1" ht="14.1">
      <c r="A306" s="154">
        <v>300</v>
      </c>
      <c r="B306" s="129"/>
      <c r="C306" s="226"/>
      <c r="D306" s="128"/>
      <c r="E306" s="72"/>
      <c r="F306" s="73"/>
      <c r="G306" s="178"/>
      <c r="H306" s="180"/>
      <c r="I306" s="146"/>
      <c r="J306" s="74"/>
      <c r="K306" s="146"/>
      <c r="L306" s="227"/>
      <c r="M306" s="228"/>
      <c r="N306" s="75"/>
      <c r="O306" s="144"/>
      <c r="P306" s="152" t="str">
        <f t="shared" si="28"/>
        <v/>
      </c>
      <c r="Q306" s="152" t="str">
        <f t="shared" si="29"/>
        <v/>
      </c>
      <c r="R306" s="141" t="str">
        <f t="shared" si="30"/>
        <v/>
      </c>
      <c r="S306" s="155" t="b">
        <f t="shared" si="31"/>
        <v>0</v>
      </c>
      <c r="T306" s="156" t="str">
        <f t="shared" si="32"/>
        <v>FALSCH</v>
      </c>
      <c r="U306" s="156" t="str">
        <f t="shared" si="33"/>
        <v>FALSCH</v>
      </c>
      <c r="V306" s="156" t="str">
        <f t="shared" si="34"/>
        <v>FALSCH</v>
      </c>
      <c r="W306" s="208" t="b">
        <f>IF(N306&lt;&gt;"",IF(VLOOKUP(N306,Wbw_List,3)="e",IF(AND(#REF!="Ja",#REF!="Ja"),"both",IF(#REF!="Ja","figures",IF(#REF!="Ja","free"))),VLOOKUP(VLOOKUP(N306,Wbw_List,3),Disziplinen,3)))</f>
        <v>0</v>
      </c>
    </row>
    <row r="307" spans="1:23" s="71" customFormat="1" ht="14.1">
      <c r="A307" s="154">
        <v>301</v>
      </c>
      <c r="B307" s="129"/>
      <c r="C307" s="226"/>
      <c r="D307" s="128"/>
      <c r="E307" s="72"/>
      <c r="F307" s="73"/>
      <c r="G307" s="178"/>
      <c r="H307" s="180"/>
      <c r="I307" s="146"/>
      <c r="J307" s="74"/>
      <c r="K307" s="146"/>
      <c r="L307" s="227"/>
      <c r="M307" s="228"/>
      <c r="N307" s="75"/>
      <c r="O307" s="144"/>
      <c r="P307" s="152" t="str">
        <f t="shared" si="28"/>
        <v/>
      </c>
      <c r="Q307" s="152" t="str">
        <f t="shared" si="29"/>
        <v/>
      </c>
      <c r="R307" s="141" t="str">
        <f t="shared" si="30"/>
        <v/>
      </c>
      <c r="S307" s="155" t="b">
        <f t="shared" si="31"/>
        <v>0</v>
      </c>
      <c r="T307" s="156" t="str">
        <f t="shared" si="32"/>
        <v>FALSCH</v>
      </c>
      <c r="U307" s="156" t="str">
        <f t="shared" si="33"/>
        <v>FALSCH</v>
      </c>
      <c r="V307" s="156" t="str">
        <f t="shared" si="34"/>
        <v>FALSCH</v>
      </c>
      <c r="W307" s="208" t="b">
        <f>IF(N307&lt;&gt;"",IF(VLOOKUP(N307,Wbw_List,3)="e",IF(AND(#REF!="Ja",#REF!="Ja"),"both",IF(#REF!="Ja","figures",IF(#REF!="Ja","free"))),VLOOKUP(VLOOKUP(N307,Wbw_List,3),Disziplinen,3)))</f>
        <v>0</v>
      </c>
    </row>
    <row r="308" spans="1:23" s="71" customFormat="1" ht="14.1">
      <c r="A308" s="154">
        <v>302</v>
      </c>
      <c r="B308" s="129"/>
      <c r="C308" s="226"/>
      <c r="D308" s="128"/>
      <c r="E308" s="72"/>
      <c r="F308" s="73"/>
      <c r="G308" s="178"/>
      <c r="H308" s="180"/>
      <c r="I308" s="146"/>
      <c r="J308" s="74"/>
      <c r="K308" s="146"/>
      <c r="L308" s="227"/>
      <c r="M308" s="228"/>
      <c r="N308" s="75"/>
      <c r="O308" s="144"/>
      <c r="P308" s="152" t="str">
        <f t="shared" si="28"/>
        <v/>
      </c>
      <c r="Q308" s="152" t="str">
        <f t="shared" si="29"/>
        <v/>
      </c>
      <c r="R308" s="141" t="str">
        <f t="shared" si="30"/>
        <v/>
      </c>
      <c r="S308" s="155" t="b">
        <f t="shared" si="31"/>
        <v>0</v>
      </c>
      <c r="T308" s="156" t="str">
        <f t="shared" si="32"/>
        <v>FALSCH</v>
      </c>
      <c r="U308" s="156" t="str">
        <f t="shared" si="33"/>
        <v>FALSCH</v>
      </c>
      <c r="V308" s="156" t="str">
        <f t="shared" si="34"/>
        <v>FALSCH</v>
      </c>
      <c r="W308" s="208" t="b">
        <f>IF(N308&lt;&gt;"",IF(VLOOKUP(N308,Wbw_List,3)="e",IF(AND(#REF!="Ja",#REF!="Ja"),"both",IF(#REF!="Ja","figures",IF(#REF!="Ja","free"))),VLOOKUP(VLOOKUP(N308,Wbw_List,3),Disziplinen,3)))</f>
        <v>0</v>
      </c>
    </row>
    <row r="309" spans="1:23" s="71" customFormat="1" ht="14.1">
      <c r="A309" s="154">
        <v>303</v>
      </c>
      <c r="B309" s="129"/>
      <c r="C309" s="226"/>
      <c r="D309" s="128"/>
      <c r="E309" s="72"/>
      <c r="F309" s="73"/>
      <c r="G309" s="178"/>
      <c r="H309" s="180"/>
      <c r="I309" s="146"/>
      <c r="J309" s="74"/>
      <c r="K309" s="146"/>
      <c r="L309" s="227"/>
      <c r="M309" s="228"/>
      <c r="N309" s="75"/>
      <c r="O309" s="144"/>
      <c r="P309" s="152" t="str">
        <f t="shared" si="28"/>
        <v/>
      </c>
      <c r="Q309" s="152" t="str">
        <f t="shared" si="29"/>
        <v/>
      </c>
      <c r="R309" s="141" t="str">
        <f t="shared" si="30"/>
        <v/>
      </c>
      <c r="S309" s="155" t="b">
        <f t="shared" si="31"/>
        <v>0</v>
      </c>
      <c r="T309" s="156" t="str">
        <f t="shared" si="32"/>
        <v>FALSCH</v>
      </c>
      <c r="U309" s="156" t="str">
        <f t="shared" si="33"/>
        <v>FALSCH</v>
      </c>
      <c r="V309" s="156" t="str">
        <f t="shared" si="34"/>
        <v>FALSCH</v>
      </c>
      <c r="W309" s="208" t="b">
        <f>IF(N309&lt;&gt;"",IF(VLOOKUP(N309,Wbw_List,3)="e",IF(AND(#REF!="Ja",#REF!="Ja"),"both",IF(#REF!="Ja","figures",IF(#REF!="Ja","free"))),VLOOKUP(VLOOKUP(N309,Wbw_List,3),Disziplinen,3)))</f>
        <v>0</v>
      </c>
    </row>
    <row r="310" spans="1:23" s="71" customFormat="1" ht="14.1">
      <c r="A310" s="154">
        <v>304</v>
      </c>
      <c r="B310" s="129"/>
      <c r="C310" s="226"/>
      <c r="D310" s="128"/>
      <c r="E310" s="72"/>
      <c r="F310" s="73"/>
      <c r="G310" s="178"/>
      <c r="H310" s="180"/>
      <c r="I310" s="146"/>
      <c r="J310" s="74"/>
      <c r="K310" s="146"/>
      <c r="L310" s="227"/>
      <c r="M310" s="228"/>
      <c r="N310" s="75"/>
      <c r="O310" s="144"/>
      <c r="P310" s="152" t="str">
        <f t="shared" si="28"/>
        <v/>
      </c>
      <c r="Q310" s="152" t="str">
        <f t="shared" si="29"/>
        <v/>
      </c>
      <c r="R310" s="141" t="str">
        <f t="shared" si="30"/>
        <v/>
      </c>
      <c r="S310" s="155" t="b">
        <f t="shared" si="31"/>
        <v>0</v>
      </c>
      <c r="T310" s="156" t="str">
        <f t="shared" si="32"/>
        <v>FALSCH</v>
      </c>
      <c r="U310" s="156" t="str">
        <f t="shared" si="33"/>
        <v>FALSCH</v>
      </c>
      <c r="V310" s="156" t="str">
        <f t="shared" si="34"/>
        <v>FALSCH</v>
      </c>
      <c r="W310" s="208" t="b">
        <f>IF(N310&lt;&gt;"",IF(VLOOKUP(N310,Wbw_List,3)="e",IF(AND(#REF!="Ja",#REF!="Ja"),"both",IF(#REF!="Ja","figures",IF(#REF!="Ja","free"))),VLOOKUP(VLOOKUP(N310,Wbw_List,3),Disziplinen,3)))</f>
        <v>0</v>
      </c>
    </row>
    <row r="311" spans="1:23" s="71" customFormat="1" ht="14.1">
      <c r="A311" s="154">
        <v>305</v>
      </c>
      <c r="B311" s="129"/>
      <c r="C311" s="226"/>
      <c r="D311" s="128"/>
      <c r="E311" s="72"/>
      <c r="F311" s="73"/>
      <c r="G311" s="178"/>
      <c r="H311" s="180"/>
      <c r="I311" s="146"/>
      <c r="J311" s="74"/>
      <c r="K311" s="146"/>
      <c r="L311" s="227"/>
      <c r="M311" s="228"/>
      <c r="N311" s="75"/>
      <c r="O311" s="144"/>
      <c r="P311" s="152" t="str">
        <f t="shared" si="28"/>
        <v/>
      </c>
      <c r="Q311" s="152" t="str">
        <f t="shared" si="29"/>
        <v/>
      </c>
      <c r="R311" s="141" t="str">
        <f t="shared" si="30"/>
        <v/>
      </c>
      <c r="S311" s="155" t="b">
        <f t="shared" si="31"/>
        <v>0</v>
      </c>
      <c r="T311" s="156" t="str">
        <f t="shared" si="32"/>
        <v>FALSCH</v>
      </c>
      <c r="U311" s="156" t="str">
        <f t="shared" si="33"/>
        <v>FALSCH</v>
      </c>
      <c r="V311" s="156" t="str">
        <f t="shared" si="34"/>
        <v>FALSCH</v>
      </c>
      <c r="W311" s="208" t="b">
        <f>IF(N311&lt;&gt;"",IF(VLOOKUP(N311,Wbw_List,3)="e",IF(AND(#REF!="Ja",#REF!="Ja"),"both",IF(#REF!="Ja","figures",IF(#REF!="Ja","free"))),VLOOKUP(VLOOKUP(N311,Wbw_List,3),Disziplinen,3)))</f>
        <v>0</v>
      </c>
    </row>
    <row r="312" spans="1:23" s="71" customFormat="1" ht="14.1">
      <c r="A312" s="154">
        <v>306</v>
      </c>
      <c r="B312" s="129"/>
      <c r="C312" s="226"/>
      <c r="D312" s="128"/>
      <c r="E312" s="72"/>
      <c r="F312" s="73"/>
      <c r="G312" s="178"/>
      <c r="H312" s="180"/>
      <c r="I312" s="146"/>
      <c r="J312" s="74"/>
      <c r="K312" s="146"/>
      <c r="L312" s="227"/>
      <c r="M312" s="228"/>
      <c r="N312" s="75"/>
      <c r="O312" s="144"/>
      <c r="P312" s="152" t="str">
        <f t="shared" si="28"/>
        <v/>
      </c>
      <c r="Q312" s="152" t="str">
        <f t="shared" si="29"/>
        <v/>
      </c>
      <c r="R312" s="141" t="str">
        <f t="shared" si="30"/>
        <v/>
      </c>
      <c r="S312" s="155" t="b">
        <f t="shared" si="31"/>
        <v>0</v>
      </c>
      <c r="T312" s="156" t="str">
        <f t="shared" si="32"/>
        <v>FALSCH</v>
      </c>
      <c r="U312" s="156" t="str">
        <f t="shared" si="33"/>
        <v>FALSCH</v>
      </c>
      <c r="V312" s="156" t="str">
        <f t="shared" si="34"/>
        <v>FALSCH</v>
      </c>
      <c r="W312" s="208" t="b">
        <f>IF(N312&lt;&gt;"",IF(VLOOKUP(N312,Wbw_List,3)="e",IF(AND(#REF!="Ja",#REF!="Ja"),"both",IF(#REF!="Ja","figures",IF(#REF!="Ja","free"))),VLOOKUP(VLOOKUP(N312,Wbw_List,3),Disziplinen,3)))</f>
        <v>0</v>
      </c>
    </row>
    <row r="313" spans="1:23" s="71" customFormat="1" ht="14.1">
      <c r="A313" s="154">
        <v>307</v>
      </c>
      <c r="B313" s="129"/>
      <c r="C313" s="226"/>
      <c r="D313" s="128"/>
      <c r="E313" s="72"/>
      <c r="F313" s="73"/>
      <c r="G313" s="178"/>
      <c r="H313" s="180"/>
      <c r="I313" s="146"/>
      <c r="J313" s="74"/>
      <c r="K313" s="146"/>
      <c r="L313" s="227"/>
      <c r="M313" s="228"/>
      <c r="N313" s="75"/>
      <c r="O313" s="144"/>
      <c r="P313" s="152" t="str">
        <f t="shared" si="28"/>
        <v/>
      </c>
      <c r="Q313" s="152" t="str">
        <f t="shared" si="29"/>
        <v/>
      </c>
      <c r="R313" s="141" t="str">
        <f t="shared" si="30"/>
        <v/>
      </c>
      <c r="S313" s="155" t="b">
        <f t="shared" si="31"/>
        <v>0</v>
      </c>
      <c r="T313" s="156" t="str">
        <f t="shared" si="32"/>
        <v>FALSCH</v>
      </c>
      <c r="U313" s="156" t="str">
        <f t="shared" si="33"/>
        <v>FALSCH</v>
      </c>
      <c r="V313" s="156" t="str">
        <f t="shared" si="34"/>
        <v>FALSCH</v>
      </c>
      <c r="W313" s="208" t="b">
        <f>IF(N313&lt;&gt;"",IF(VLOOKUP(N313,Wbw_List,3)="e",IF(AND(#REF!="Ja",#REF!="Ja"),"both",IF(#REF!="Ja","figures",IF(#REF!="Ja","free"))),VLOOKUP(VLOOKUP(N313,Wbw_List,3),Disziplinen,3)))</f>
        <v>0</v>
      </c>
    </row>
    <row r="314" spans="1:23" s="71" customFormat="1" ht="14.1">
      <c r="A314" s="154">
        <v>308</v>
      </c>
      <c r="B314" s="129"/>
      <c r="C314" s="226"/>
      <c r="D314" s="128"/>
      <c r="E314" s="72"/>
      <c r="F314" s="73"/>
      <c r="G314" s="178"/>
      <c r="H314" s="180"/>
      <c r="I314" s="146"/>
      <c r="J314" s="74"/>
      <c r="K314" s="146"/>
      <c r="L314" s="227"/>
      <c r="M314" s="228"/>
      <c r="N314" s="75"/>
      <c r="O314" s="144"/>
      <c r="P314" s="152" t="str">
        <f t="shared" si="28"/>
        <v/>
      </c>
      <c r="Q314" s="152" t="str">
        <f t="shared" si="29"/>
        <v/>
      </c>
      <c r="R314" s="141" t="str">
        <f t="shared" si="30"/>
        <v/>
      </c>
      <c r="S314" s="155" t="b">
        <f t="shared" si="31"/>
        <v>0</v>
      </c>
      <c r="T314" s="156" t="str">
        <f t="shared" si="32"/>
        <v>FALSCH</v>
      </c>
      <c r="U314" s="156" t="str">
        <f t="shared" si="33"/>
        <v>FALSCH</v>
      </c>
      <c r="V314" s="156" t="str">
        <f t="shared" si="34"/>
        <v>FALSCH</v>
      </c>
      <c r="W314" s="208" t="b">
        <f>IF(N314&lt;&gt;"",IF(VLOOKUP(N314,Wbw_List,3)="e",IF(AND(#REF!="Ja",#REF!="Ja"),"both",IF(#REF!="Ja","figures",IF(#REF!="Ja","free"))),VLOOKUP(VLOOKUP(N314,Wbw_List,3),Disziplinen,3)))</f>
        <v>0</v>
      </c>
    </row>
    <row r="315" spans="1:23" s="71" customFormat="1" ht="14.1">
      <c r="A315" s="154">
        <v>309</v>
      </c>
      <c r="B315" s="129"/>
      <c r="C315" s="226"/>
      <c r="D315" s="128"/>
      <c r="E315" s="72"/>
      <c r="F315" s="73"/>
      <c r="G315" s="178"/>
      <c r="H315" s="180"/>
      <c r="I315" s="146"/>
      <c r="J315" s="74"/>
      <c r="K315" s="146"/>
      <c r="L315" s="227"/>
      <c r="M315" s="228"/>
      <c r="N315" s="75"/>
      <c r="O315" s="144"/>
      <c r="P315" s="152" t="str">
        <f t="shared" si="28"/>
        <v/>
      </c>
      <c r="Q315" s="152" t="str">
        <f t="shared" si="29"/>
        <v/>
      </c>
      <c r="R315" s="141" t="str">
        <f t="shared" si="30"/>
        <v/>
      </c>
      <c r="S315" s="155" t="b">
        <f t="shared" si="31"/>
        <v>0</v>
      </c>
      <c r="T315" s="156" t="str">
        <f t="shared" si="32"/>
        <v>FALSCH</v>
      </c>
      <c r="U315" s="156" t="str">
        <f t="shared" si="33"/>
        <v>FALSCH</v>
      </c>
      <c r="V315" s="156" t="str">
        <f t="shared" si="34"/>
        <v>FALSCH</v>
      </c>
      <c r="W315" s="208" t="b">
        <f>IF(N315&lt;&gt;"",IF(VLOOKUP(N315,Wbw_List,3)="e",IF(AND(#REF!="Ja",#REF!="Ja"),"both",IF(#REF!="Ja","figures",IF(#REF!="Ja","free"))),VLOOKUP(VLOOKUP(N315,Wbw_List,3),Disziplinen,3)))</f>
        <v>0</v>
      </c>
    </row>
    <row r="316" spans="1:23" s="71" customFormat="1" ht="14.1">
      <c r="A316" s="154">
        <v>310</v>
      </c>
      <c r="B316" s="129"/>
      <c r="C316" s="226"/>
      <c r="D316" s="128"/>
      <c r="E316" s="72"/>
      <c r="F316" s="73"/>
      <c r="G316" s="178"/>
      <c r="H316" s="180"/>
      <c r="I316" s="146"/>
      <c r="J316" s="74"/>
      <c r="K316" s="146"/>
      <c r="L316" s="227"/>
      <c r="M316" s="228"/>
      <c r="N316" s="75"/>
      <c r="O316" s="144"/>
      <c r="P316" s="152" t="str">
        <f t="shared" si="28"/>
        <v/>
      </c>
      <c r="Q316" s="152" t="str">
        <f t="shared" si="29"/>
        <v/>
      </c>
      <c r="R316" s="141" t="str">
        <f t="shared" si="30"/>
        <v/>
      </c>
      <c r="S316" s="155" t="b">
        <f t="shared" si="31"/>
        <v>0</v>
      </c>
      <c r="T316" s="156" t="str">
        <f t="shared" si="32"/>
        <v>FALSCH</v>
      </c>
      <c r="U316" s="156" t="str">
        <f t="shared" si="33"/>
        <v>FALSCH</v>
      </c>
      <c r="V316" s="156" t="str">
        <f t="shared" si="34"/>
        <v>FALSCH</v>
      </c>
      <c r="W316" s="208" t="b">
        <f>IF(N316&lt;&gt;"",IF(VLOOKUP(N316,Wbw_List,3)="e",IF(AND(#REF!="Ja",#REF!="Ja"),"both",IF(#REF!="Ja","figures",IF(#REF!="Ja","free"))),VLOOKUP(VLOOKUP(N316,Wbw_List,3),Disziplinen,3)))</f>
        <v>0</v>
      </c>
    </row>
    <row r="317" spans="1:23" s="71" customFormat="1" ht="14.1">
      <c r="A317" s="154">
        <v>311</v>
      </c>
      <c r="B317" s="129"/>
      <c r="C317" s="226"/>
      <c r="D317" s="128"/>
      <c r="E317" s="72"/>
      <c r="F317" s="73"/>
      <c r="G317" s="178"/>
      <c r="H317" s="180"/>
      <c r="I317" s="146"/>
      <c r="J317" s="74"/>
      <c r="K317" s="146"/>
      <c r="L317" s="227"/>
      <c r="M317" s="228"/>
      <c r="N317" s="75"/>
      <c r="O317" s="144"/>
      <c r="P317" s="152" t="str">
        <f t="shared" si="28"/>
        <v/>
      </c>
      <c r="Q317" s="152" t="str">
        <f t="shared" si="29"/>
        <v/>
      </c>
      <c r="R317" s="141" t="str">
        <f t="shared" si="30"/>
        <v/>
      </c>
      <c r="S317" s="155" t="b">
        <f t="shared" si="31"/>
        <v>0</v>
      </c>
      <c r="T317" s="156" t="str">
        <f t="shared" si="32"/>
        <v>FALSCH</v>
      </c>
      <c r="U317" s="156" t="str">
        <f t="shared" si="33"/>
        <v>FALSCH</v>
      </c>
      <c r="V317" s="156" t="str">
        <f t="shared" si="34"/>
        <v>FALSCH</v>
      </c>
      <c r="W317" s="208" t="b">
        <f>IF(N317&lt;&gt;"",IF(VLOOKUP(N317,Wbw_List,3)="e",IF(AND(#REF!="Ja",#REF!="Ja"),"both",IF(#REF!="Ja","figures",IF(#REF!="Ja","free"))),VLOOKUP(VLOOKUP(N317,Wbw_List,3),Disziplinen,3)))</f>
        <v>0</v>
      </c>
    </row>
    <row r="318" spans="1:23" s="71" customFormat="1" ht="14.1">
      <c r="A318" s="154">
        <v>312</v>
      </c>
      <c r="B318" s="129"/>
      <c r="C318" s="226"/>
      <c r="D318" s="128"/>
      <c r="E318" s="72"/>
      <c r="F318" s="73"/>
      <c r="G318" s="178"/>
      <c r="H318" s="180"/>
      <c r="I318" s="146"/>
      <c r="J318" s="74"/>
      <c r="K318" s="146"/>
      <c r="L318" s="227"/>
      <c r="M318" s="228"/>
      <c r="N318" s="75"/>
      <c r="O318" s="144"/>
      <c r="P318" s="152" t="str">
        <f t="shared" si="28"/>
        <v/>
      </c>
      <c r="Q318" s="152" t="str">
        <f t="shared" si="29"/>
        <v/>
      </c>
      <c r="R318" s="141" t="str">
        <f t="shared" si="30"/>
        <v/>
      </c>
      <c r="S318" s="155" t="b">
        <f t="shared" si="31"/>
        <v>0</v>
      </c>
      <c r="T318" s="156" t="str">
        <f t="shared" si="32"/>
        <v>FALSCH</v>
      </c>
      <c r="U318" s="156" t="str">
        <f t="shared" si="33"/>
        <v>FALSCH</v>
      </c>
      <c r="V318" s="156" t="str">
        <f t="shared" si="34"/>
        <v>FALSCH</v>
      </c>
      <c r="W318" s="208" t="b">
        <f>IF(N318&lt;&gt;"",IF(VLOOKUP(N318,Wbw_List,3)="e",IF(AND(#REF!="Ja",#REF!="Ja"),"both",IF(#REF!="Ja","figures",IF(#REF!="Ja","free"))),VLOOKUP(VLOOKUP(N318,Wbw_List,3),Disziplinen,3)))</f>
        <v>0</v>
      </c>
    </row>
    <row r="319" spans="1:23" s="71" customFormat="1" ht="14.1">
      <c r="A319" s="154">
        <v>313</v>
      </c>
      <c r="B319" s="129"/>
      <c r="C319" s="226"/>
      <c r="D319" s="128"/>
      <c r="E319" s="72"/>
      <c r="F319" s="73"/>
      <c r="G319" s="178"/>
      <c r="H319" s="180"/>
      <c r="I319" s="146"/>
      <c r="J319" s="74"/>
      <c r="K319" s="146"/>
      <c r="L319" s="227"/>
      <c r="M319" s="228"/>
      <c r="N319" s="75"/>
      <c r="O319" s="144"/>
      <c r="P319" s="152" t="str">
        <f t="shared" si="28"/>
        <v/>
      </c>
      <c r="Q319" s="152" t="str">
        <f t="shared" si="29"/>
        <v/>
      </c>
      <c r="R319" s="141" t="str">
        <f t="shared" si="30"/>
        <v/>
      </c>
      <c r="S319" s="155" t="b">
        <f t="shared" si="31"/>
        <v>0</v>
      </c>
      <c r="T319" s="156" t="str">
        <f t="shared" si="32"/>
        <v>FALSCH</v>
      </c>
      <c r="U319" s="156" t="str">
        <f t="shared" si="33"/>
        <v>FALSCH</v>
      </c>
      <c r="V319" s="156" t="str">
        <f t="shared" si="34"/>
        <v>FALSCH</v>
      </c>
      <c r="W319" s="208" t="b">
        <f>IF(N319&lt;&gt;"",IF(VLOOKUP(N319,Wbw_List,3)="e",IF(AND(#REF!="Ja",#REF!="Ja"),"both",IF(#REF!="Ja","figures",IF(#REF!="Ja","free"))),VLOOKUP(VLOOKUP(N319,Wbw_List,3),Disziplinen,3)))</f>
        <v>0</v>
      </c>
    </row>
    <row r="320" spans="1:23" s="71" customFormat="1" ht="14.1">
      <c r="A320" s="154">
        <v>314</v>
      </c>
      <c r="B320" s="129"/>
      <c r="C320" s="226"/>
      <c r="D320" s="128"/>
      <c r="E320" s="72"/>
      <c r="F320" s="73"/>
      <c r="G320" s="178"/>
      <c r="H320" s="180"/>
      <c r="I320" s="146"/>
      <c r="J320" s="74"/>
      <c r="K320" s="146"/>
      <c r="L320" s="227"/>
      <c r="M320" s="228"/>
      <c r="N320" s="75"/>
      <c r="O320" s="144"/>
      <c r="P320" s="152" t="str">
        <f t="shared" si="28"/>
        <v/>
      </c>
      <c r="Q320" s="152" t="str">
        <f t="shared" si="29"/>
        <v/>
      </c>
      <c r="R320" s="141" t="str">
        <f t="shared" si="30"/>
        <v/>
      </c>
      <c r="S320" s="155" t="b">
        <f t="shared" si="31"/>
        <v>0</v>
      </c>
      <c r="T320" s="156" t="str">
        <f t="shared" si="32"/>
        <v>FALSCH</v>
      </c>
      <c r="U320" s="156" t="str">
        <f t="shared" si="33"/>
        <v>FALSCH</v>
      </c>
      <c r="V320" s="156" t="str">
        <f t="shared" si="34"/>
        <v>FALSCH</v>
      </c>
      <c r="W320" s="208" t="b">
        <f>IF(N320&lt;&gt;"",IF(VLOOKUP(N320,Wbw_List,3)="e",IF(AND(#REF!="Ja",#REF!="Ja"),"both",IF(#REF!="Ja","figures",IF(#REF!="Ja","free"))),VLOOKUP(VLOOKUP(N320,Wbw_List,3),Disziplinen,3)))</f>
        <v>0</v>
      </c>
    </row>
    <row r="321" spans="1:23" s="71" customFormat="1" ht="14.1">
      <c r="A321" s="154">
        <v>315</v>
      </c>
      <c r="B321" s="129"/>
      <c r="C321" s="226"/>
      <c r="D321" s="128"/>
      <c r="E321" s="72"/>
      <c r="F321" s="73"/>
      <c r="G321" s="178"/>
      <c r="H321" s="180"/>
      <c r="I321" s="146"/>
      <c r="J321" s="74"/>
      <c r="K321" s="146"/>
      <c r="L321" s="227"/>
      <c r="M321" s="228"/>
      <c r="N321" s="75"/>
      <c r="O321" s="144"/>
      <c r="P321" s="152" t="str">
        <f t="shared" si="28"/>
        <v/>
      </c>
      <c r="Q321" s="152" t="str">
        <f t="shared" si="29"/>
        <v/>
      </c>
      <c r="R321" s="141" t="str">
        <f t="shared" si="30"/>
        <v/>
      </c>
      <c r="S321" s="155" t="b">
        <f t="shared" si="31"/>
        <v>0</v>
      </c>
      <c r="T321" s="156" t="str">
        <f t="shared" si="32"/>
        <v>FALSCH</v>
      </c>
      <c r="U321" s="156" t="str">
        <f t="shared" si="33"/>
        <v>FALSCH</v>
      </c>
      <c r="V321" s="156" t="str">
        <f t="shared" si="34"/>
        <v>FALSCH</v>
      </c>
      <c r="W321" s="208" t="b">
        <f>IF(N321&lt;&gt;"",IF(VLOOKUP(N321,Wbw_List,3)="e",IF(AND(#REF!="Ja",#REF!="Ja"),"both",IF(#REF!="Ja","figures",IF(#REF!="Ja","free"))),VLOOKUP(VLOOKUP(N321,Wbw_List,3),Disziplinen,3)))</f>
        <v>0</v>
      </c>
    </row>
    <row r="322" spans="1:23" s="71" customFormat="1" ht="14.1">
      <c r="A322" s="154">
        <v>316</v>
      </c>
      <c r="B322" s="129"/>
      <c r="C322" s="226"/>
      <c r="D322" s="128"/>
      <c r="E322" s="72"/>
      <c r="F322" s="73"/>
      <c r="G322" s="178"/>
      <c r="H322" s="180"/>
      <c r="I322" s="146"/>
      <c r="J322" s="74"/>
      <c r="K322" s="146"/>
      <c r="L322" s="227"/>
      <c r="M322" s="228"/>
      <c r="N322" s="75"/>
      <c r="O322" s="144"/>
      <c r="P322" s="152" t="str">
        <f t="shared" si="28"/>
        <v/>
      </c>
      <c r="Q322" s="152" t="str">
        <f t="shared" si="29"/>
        <v/>
      </c>
      <c r="R322" s="141" t="str">
        <f t="shared" si="30"/>
        <v/>
      </c>
      <c r="S322" s="155" t="b">
        <f t="shared" si="31"/>
        <v>0</v>
      </c>
      <c r="T322" s="156" t="str">
        <f t="shared" si="32"/>
        <v>FALSCH</v>
      </c>
      <c r="U322" s="156" t="str">
        <f t="shared" si="33"/>
        <v>FALSCH</v>
      </c>
      <c r="V322" s="156" t="str">
        <f t="shared" si="34"/>
        <v>FALSCH</v>
      </c>
      <c r="W322" s="208" t="b">
        <f>IF(N322&lt;&gt;"",IF(VLOOKUP(N322,Wbw_List,3)="e",IF(AND(#REF!="Ja",#REF!="Ja"),"both",IF(#REF!="Ja","figures",IF(#REF!="Ja","free"))),VLOOKUP(VLOOKUP(N322,Wbw_List,3),Disziplinen,3)))</f>
        <v>0</v>
      </c>
    </row>
    <row r="323" spans="1:23" s="71" customFormat="1" ht="14.1">
      <c r="A323" s="154">
        <v>317</v>
      </c>
      <c r="B323" s="129"/>
      <c r="C323" s="226"/>
      <c r="D323" s="128"/>
      <c r="E323" s="72"/>
      <c r="F323" s="73"/>
      <c r="G323" s="178"/>
      <c r="H323" s="180"/>
      <c r="I323" s="146"/>
      <c r="J323" s="74"/>
      <c r="K323" s="146"/>
      <c r="L323" s="227"/>
      <c r="M323" s="228"/>
      <c r="N323" s="75"/>
      <c r="O323" s="144"/>
      <c r="P323" s="152" t="str">
        <f t="shared" si="28"/>
        <v/>
      </c>
      <c r="Q323" s="152" t="str">
        <f t="shared" si="29"/>
        <v/>
      </c>
      <c r="R323" s="141" t="str">
        <f t="shared" si="30"/>
        <v/>
      </c>
      <c r="S323" s="155" t="b">
        <f t="shared" si="31"/>
        <v>0</v>
      </c>
      <c r="T323" s="156" t="str">
        <f t="shared" si="32"/>
        <v>FALSCH</v>
      </c>
      <c r="U323" s="156" t="str">
        <f t="shared" si="33"/>
        <v>FALSCH</v>
      </c>
      <c r="V323" s="156" t="str">
        <f t="shared" si="34"/>
        <v>FALSCH</v>
      </c>
      <c r="W323" s="208" t="b">
        <f>IF(N323&lt;&gt;"",IF(VLOOKUP(N323,Wbw_List,3)="e",IF(AND(#REF!="Ja",#REF!="Ja"),"both",IF(#REF!="Ja","figures",IF(#REF!="Ja","free"))),VLOOKUP(VLOOKUP(N323,Wbw_List,3),Disziplinen,3)))</f>
        <v>0</v>
      </c>
    </row>
    <row r="324" spans="1:23" s="71" customFormat="1" ht="14.1">
      <c r="A324" s="154">
        <v>318</v>
      </c>
      <c r="B324" s="129"/>
      <c r="C324" s="226"/>
      <c r="D324" s="128"/>
      <c r="E324" s="72"/>
      <c r="F324" s="73"/>
      <c r="G324" s="178"/>
      <c r="H324" s="180"/>
      <c r="I324" s="146"/>
      <c r="J324" s="74"/>
      <c r="K324" s="146"/>
      <c r="L324" s="227"/>
      <c r="M324" s="228"/>
      <c r="N324" s="75"/>
      <c r="O324" s="144"/>
      <c r="P324" s="152" t="str">
        <f t="shared" si="28"/>
        <v/>
      </c>
      <c r="Q324" s="152" t="str">
        <f t="shared" si="29"/>
        <v/>
      </c>
      <c r="R324" s="141" t="str">
        <f t="shared" si="30"/>
        <v/>
      </c>
      <c r="S324" s="155" t="b">
        <f t="shared" si="31"/>
        <v>0</v>
      </c>
      <c r="T324" s="156" t="str">
        <f t="shared" si="32"/>
        <v>FALSCH</v>
      </c>
      <c r="U324" s="156" t="str">
        <f t="shared" si="33"/>
        <v>FALSCH</v>
      </c>
      <c r="V324" s="156" t="str">
        <f t="shared" si="34"/>
        <v>FALSCH</v>
      </c>
      <c r="W324" s="208" t="b">
        <f>IF(N324&lt;&gt;"",IF(VLOOKUP(N324,Wbw_List,3)="e",IF(AND(#REF!="Ja",#REF!="Ja"),"both",IF(#REF!="Ja","figures",IF(#REF!="Ja","free"))),VLOOKUP(VLOOKUP(N324,Wbw_List,3),Disziplinen,3)))</f>
        <v>0</v>
      </c>
    </row>
    <row r="325" spans="1:23" s="71" customFormat="1" ht="14.1">
      <c r="A325" s="154">
        <v>319</v>
      </c>
      <c r="B325" s="129"/>
      <c r="C325" s="226"/>
      <c r="D325" s="128"/>
      <c r="E325" s="72"/>
      <c r="F325" s="73"/>
      <c r="G325" s="178"/>
      <c r="H325" s="180"/>
      <c r="I325" s="146"/>
      <c r="J325" s="74"/>
      <c r="K325" s="146"/>
      <c r="L325" s="227"/>
      <c r="M325" s="228"/>
      <c r="N325" s="75"/>
      <c r="O325" s="144"/>
      <c r="P325" s="152" t="str">
        <f t="shared" si="28"/>
        <v/>
      </c>
      <c r="Q325" s="152" t="str">
        <f t="shared" si="29"/>
        <v/>
      </c>
      <c r="R325" s="141" t="str">
        <f t="shared" si="30"/>
        <v/>
      </c>
      <c r="S325" s="155" t="b">
        <f t="shared" si="31"/>
        <v>0</v>
      </c>
      <c r="T325" s="156" t="str">
        <f t="shared" si="32"/>
        <v>FALSCH</v>
      </c>
      <c r="U325" s="156" t="str">
        <f t="shared" si="33"/>
        <v>FALSCH</v>
      </c>
      <c r="V325" s="156" t="str">
        <f t="shared" si="34"/>
        <v>FALSCH</v>
      </c>
      <c r="W325" s="208" t="b">
        <f>IF(N325&lt;&gt;"",IF(VLOOKUP(N325,Wbw_List,3)="e",IF(AND(#REF!="Ja",#REF!="Ja"),"both",IF(#REF!="Ja","figures",IF(#REF!="Ja","free"))),VLOOKUP(VLOOKUP(N325,Wbw_List,3),Disziplinen,3)))</f>
        <v>0</v>
      </c>
    </row>
    <row r="326" spans="1:23" s="71" customFormat="1" ht="14.1">
      <c r="A326" s="154">
        <v>320</v>
      </c>
      <c r="B326" s="129"/>
      <c r="C326" s="226"/>
      <c r="D326" s="128"/>
      <c r="E326" s="72"/>
      <c r="F326" s="73"/>
      <c r="G326" s="178"/>
      <c r="H326" s="180"/>
      <c r="I326" s="146"/>
      <c r="J326" s="74"/>
      <c r="K326" s="146"/>
      <c r="L326" s="227"/>
      <c r="M326" s="228"/>
      <c r="N326" s="75"/>
      <c r="O326" s="144"/>
      <c r="P326" s="152" t="str">
        <f t="shared" si="28"/>
        <v/>
      </c>
      <c r="Q326" s="152" t="str">
        <f t="shared" si="29"/>
        <v/>
      </c>
      <c r="R326" s="141" t="str">
        <f t="shared" si="30"/>
        <v/>
      </c>
      <c r="S326" s="155" t="b">
        <f t="shared" si="31"/>
        <v>0</v>
      </c>
      <c r="T326" s="156" t="str">
        <f t="shared" si="32"/>
        <v>FALSCH</v>
      </c>
      <c r="U326" s="156" t="str">
        <f t="shared" si="33"/>
        <v>FALSCH</v>
      </c>
      <c r="V326" s="156" t="str">
        <f t="shared" si="34"/>
        <v>FALSCH</v>
      </c>
      <c r="W326" s="208" t="b">
        <f>IF(N326&lt;&gt;"",IF(VLOOKUP(N326,Wbw_List,3)="e",IF(AND(#REF!="Ja",#REF!="Ja"),"both",IF(#REF!="Ja","figures",IF(#REF!="Ja","free"))),VLOOKUP(VLOOKUP(N326,Wbw_List,3),Disziplinen,3)))</f>
        <v>0</v>
      </c>
    </row>
    <row r="327" spans="1:23" s="71" customFormat="1" ht="14.1">
      <c r="A327" s="154">
        <v>321</v>
      </c>
      <c r="B327" s="129"/>
      <c r="C327" s="226"/>
      <c r="D327" s="128"/>
      <c r="E327" s="72"/>
      <c r="F327" s="73"/>
      <c r="G327" s="178"/>
      <c r="H327" s="180"/>
      <c r="I327" s="146"/>
      <c r="J327" s="74"/>
      <c r="K327" s="146"/>
      <c r="L327" s="227"/>
      <c r="M327" s="228"/>
      <c r="N327" s="75"/>
      <c r="O327" s="144"/>
      <c r="P327" s="152" t="str">
        <f t="shared" ref="P327:P368" si="35">IF(H327&lt;&gt;"",VLOOKUP(H327,ListOfClubs,2,FALSE),"")</f>
        <v/>
      </c>
      <c r="Q327" s="152" t="str">
        <f t="shared" ref="Q327:Q368" si="36">IF(I327&lt;&gt;"",VLOOKUP(I327,Verband,2,FALSE),"")</f>
        <v/>
      </c>
      <c r="R327" s="141" t="str">
        <f t="shared" ref="R327:R368" si="37">IF(N327&lt;&gt;"",VLOOKUP(N327,Wbw_List,2,FALSE),"")</f>
        <v/>
      </c>
      <c r="S327" s="155" t="b">
        <f t="shared" ref="S327:S368" si="38">IF(N327&lt;&gt;"",VLOOKUP(N327,Wbw_List,5))</f>
        <v>0</v>
      </c>
      <c r="T327" s="156" t="str">
        <f t="shared" ref="T327:T368" si="39">IF(E327&lt;&gt;"",F327&amp;" "&amp;E327,"FALSCH")</f>
        <v>FALSCH</v>
      </c>
      <c r="U327" s="156" t="str">
        <f t="shared" ref="U327:U368" si="40">IF(H327&lt;&gt;"",IFERROR(VLOOKUP(H327,ListOfClubs,1,FALSE),H327),"FALSCH")</f>
        <v>FALSCH</v>
      </c>
      <c r="V327" s="156" t="str">
        <f t="shared" ref="V327:V368" si="41">IF(I327&lt;&gt;"",I327,"FALSCH")</f>
        <v>FALSCH</v>
      </c>
      <c r="W327" s="208" t="b">
        <f>IF(N327&lt;&gt;"",IF(VLOOKUP(N327,Wbw_List,3)="e",IF(AND(#REF!="Ja",#REF!="Ja"),"both",IF(#REF!="Ja","figures",IF(#REF!="Ja","free"))),VLOOKUP(VLOOKUP(N327,Wbw_List,3),Disziplinen,3)))</f>
        <v>0</v>
      </c>
    </row>
    <row r="328" spans="1:23" s="71" customFormat="1" ht="14.1">
      <c r="A328" s="154">
        <v>322</v>
      </c>
      <c r="B328" s="129"/>
      <c r="C328" s="226"/>
      <c r="D328" s="128"/>
      <c r="E328" s="72"/>
      <c r="F328" s="73"/>
      <c r="G328" s="178"/>
      <c r="H328" s="180"/>
      <c r="I328" s="146"/>
      <c r="J328" s="74"/>
      <c r="K328" s="146"/>
      <c r="L328" s="227"/>
      <c r="M328" s="228"/>
      <c r="N328" s="75"/>
      <c r="O328" s="144"/>
      <c r="P328" s="152" t="str">
        <f t="shared" si="35"/>
        <v/>
      </c>
      <c r="Q328" s="152" t="str">
        <f t="shared" si="36"/>
        <v/>
      </c>
      <c r="R328" s="141" t="str">
        <f t="shared" si="37"/>
        <v/>
      </c>
      <c r="S328" s="155" t="b">
        <f t="shared" si="38"/>
        <v>0</v>
      </c>
      <c r="T328" s="156" t="str">
        <f t="shared" si="39"/>
        <v>FALSCH</v>
      </c>
      <c r="U328" s="156" t="str">
        <f t="shared" si="40"/>
        <v>FALSCH</v>
      </c>
      <c r="V328" s="156" t="str">
        <f t="shared" si="41"/>
        <v>FALSCH</v>
      </c>
      <c r="W328" s="208" t="b">
        <f>IF(N328&lt;&gt;"",IF(VLOOKUP(N328,Wbw_List,3)="e",IF(AND(#REF!="Ja",#REF!="Ja"),"both",IF(#REF!="Ja","figures",IF(#REF!="Ja","free"))),VLOOKUP(VLOOKUP(N328,Wbw_List,3),Disziplinen,3)))</f>
        <v>0</v>
      </c>
    </row>
    <row r="329" spans="1:23" s="71" customFormat="1" ht="14.1">
      <c r="A329" s="154">
        <v>323</v>
      </c>
      <c r="B329" s="129"/>
      <c r="C329" s="226"/>
      <c r="D329" s="128"/>
      <c r="E329" s="72"/>
      <c r="F329" s="73"/>
      <c r="G329" s="178"/>
      <c r="H329" s="180"/>
      <c r="I329" s="146"/>
      <c r="J329" s="74"/>
      <c r="K329" s="146"/>
      <c r="L329" s="227"/>
      <c r="M329" s="228"/>
      <c r="N329" s="75"/>
      <c r="O329" s="144"/>
      <c r="P329" s="152" t="str">
        <f t="shared" si="35"/>
        <v/>
      </c>
      <c r="Q329" s="152" t="str">
        <f t="shared" si="36"/>
        <v/>
      </c>
      <c r="R329" s="141" t="str">
        <f t="shared" si="37"/>
        <v/>
      </c>
      <c r="S329" s="155" t="b">
        <f t="shared" si="38"/>
        <v>0</v>
      </c>
      <c r="T329" s="156" t="str">
        <f t="shared" si="39"/>
        <v>FALSCH</v>
      </c>
      <c r="U329" s="156" t="str">
        <f t="shared" si="40"/>
        <v>FALSCH</v>
      </c>
      <c r="V329" s="156" t="str">
        <f t="shared" si="41"/>
        <v>FALSCH</v>
      </c>
      <c r="W329" s="208" t="b">
        <f>IF(N329&lt;&gt;"",IF(VLOOKUP(N329,Wbw_List,3)="e",IF(AND(#REF!="Ja",#REF!="Ja"),"both",IF(#REF!="Ja","figures",IF(#REF!="Ja","free"))),VLOOKUP(VLOOKUP(N329,Wbw_List,3),Disziplinen,3)))</f>
        <v>0</v>
      </c>
    </row>
    <row r="330" spans="1:23" s="71" customFormat="1" ht="14.1">
      <c r="A330" s="154">
        <v>324</v>
      </c>
      <c r="B330" s="129"/>
      <c r="C330" s="226"/>
      <c r="D330" s="128"/>
      <c r="E330" s="72"/>
      <c r="F330" s="73"/>
      <c r="G330" s="178"/>
      <c r="H330" s="180"/>
      <c r="I330" s="146"/>
      <c r="J330" s="74"/>
      <c r="K330" s="146"/>
      <c r="L330" s="227"/>
      <c r="M330" s="228"/>
      <c r="N330" s="75"/>
      <c r="O330" s="144"/>
      <c r="P330" s="152" t="str">
        <f t="shared" si="35"/>
        <v/>
      </c>
      <c r="Q330" s="152" t="str">
        <f t="shared" si="36"/>
        <v/>
      </c>
      <c r="R330" s="141" t="str">
        <f t="shared" si="37"/>
        <v/>
      </c>
      <c r="S330" s="155" t="b">
        <f t="shared" si="38"/>
        <v>0</v>
      </c>
      <c r="T330" s="156" t="str">
        <f t="shared" si="39"/>
        <v>FALSCH</v>
      </c>
      <c r="U330" s="156" t="str">
        <f t="shared" si="40"/>
        <v>FALSCH</v>
      </c>
      <c r="V330" s="156" t="str">
        <f t="shared" si="41"/>
        <v>FALSCH</v>
      </c>
      <c r="W330" s="208" t="b">
        <f>IF(N330&lt;&gt;"",IF(VLOOKUP(N330,Wbw_List,3)="e",IF(AND(#REF!="Ja",#REF!="Ja"),"both",IF(#REF!="Ja","figures",IF(#REF!="Ja","free"))),VLOOKUP(VLOOKUP(N330,Wbw_List,3),Disziplinen,3)))</f>
        <v>0</v>
      </c>
    </row>
    <row r="331" spans="1:23" s="71" customFormat="1" ht="14.1">
      <c r="A331" s="154">
        <v>325</v>
      </c>
      <c r="B331" s="129"/>
      <c r="C331" s="226"/>
      <c r="D331" s="128"/>
      <c r="E331" s="72"/>
      <c r="F331" s="73"/>
      <c r="G331" s="178"/>
      <c r="H331" s="180"/>
      <c r="I331" s="146"/>
      <c r="J331" s="74"/>
      <c r="K331" s="146"/>
      <c r="L331" s="227"/>
      <c r="M331" s="228"/>
      <c r="N331" s="75"/>
      <c r="O331" s="144"/>
      <c r="P331" s="152" t="str">
        <f t="shared" si="35"/>
        <v/>
      </c>
      <c r="Q331" s="152" t="str">
        <f t="shared" si="36"/>
        <v/>
      </c>
      <c r="R331" s="141" t="str">
        <f t="shared" si="37"/>
        <v/>
      </c>
      <c r="S331" s="155" t="b">
        <f t="shared" si="38"/>
        <v>0</v>
      </c>
      <c r="T331" s="156" t="str">
        <f t="shared" si="39"/>
        <v>FALSCH</v>
      </c>
      <c r="U331" s="156" t="str">
        <f t="shared" si="40"/>
        <v>FALSCH</v>
      </c>
      <c r="V331" s="156" t="str">
        <f t="shared" si="41"/>
        <v>FALSCH</v>
      </c>
      <c r="W331" s="208" t="b">
        <f>IF(N331&lt;&gt;"",IF(VLOOKUP(N331,Wbw_List,3)="e",IF(AND(#REF!="Ja",#REF!="Ja"),"both",IF(#REF!="Ja","figures",IF(#REF!="Ja","free"))),VLOOKUP(VLOOKUP(N331,Wbw_List,3),Disziplinen,3)))</f>
        <v>0</v>
      </c>
    </row>
    <row r="332" spans="1:23" s="71" customFormat="1" ht="14.1">
      <c r="A332" s="154">
        <v>326</v>
      </c>
      <c r="B332" s="129"/>
      <c r="C332" s="226"/>
      <c r="D332" s="128"/>
      <c r="E332" s="72"/>
      <c r="F332" s="73"/>
      <c r="G332" s="178"/>
      <c r="H332" s="180"/>
      <c r="I332" s="146"/>
      <c r="J332" s="74"/>
      <c r="K332" s="146"/>
      <c r="L332" s="227"/>
      <c r="M332" s="228"/>
      <c r="N332" s="75"/>
      <c r="O332" s="144"/>
      <c r="P332" s="152" t="str">
        <f t="shared" si="35"/>
        <v/>
      </c>
      <c r="Q332" s="152" t="str">
        <f t="shared" si="36"/>
        <v/>
      </c>
      <c r="R332" s="141" t="str">
        <f t="shared" si="37"/>
        <v/>
      </c>
      <c r="S332" s="155" t="b">
        <f t="shared" si="38"/>
        <v>0</v>
      </c>
      <c r="T332" s="156" t="str">
        <f t="shared" si="39"/>
        <v>FALSCH</v>
      </c>
      <c r="U332" s="156" t="str">
        <f t="shared" si="40"/>
        <v>FALSCH</v>
      </c>
      <c r="V332" s="156" t="str">
        <f t="shared" si="41"/>
        <v>FALSCH</v>
      </c>
      <c r="W332" s="208" t="b">
        <f>IF(N332&lt;&gt;"",IF(VLOOKUP(N332,Wbw_List,3)="e",IF(AND(#REF!="Ja",#REF!="Ja"),"both",IF(#REF!="Ja","figures",IF(#REF!="Ja","free"))),VLOOKUP(VLOOKUP(N332,Wbw_List,3),Disziplinen,3)))</f>
        <v>0</v>
      </c>
    </row>
    <row r="333" spans="1:23" s="71" customFormat="1" ht="14.1">
      <c r="A333" s="154">
        <v>327</v>
      </c>
      <c r="B333" s="129"/>
      <c r="C333" s="226"/>
      <c r="D333" s="128"/>
      <c r="E333" s="72"/>
      <c r="F333" s="73"/>
      <c r="G333" s="178"/>
      <c r="H333" s="180"/>
      <c r="I333" s="146"/>
      <c r="J333" s="74"/>
      <c r="K333" s="146"/>
      <c r="L333" s="227"/>
      <c r="M333" s="228"/>
      <c r="N333" s="75"/>
      <c r="O333" s="144"/>
      <c r="P333" s="152" t="str">
        <f t="shared" si="35"/>
        <v/>
      </c>
      <c r="Q333" s="152" t="str">
        <f t="shared" si="36"/>
        <v/>
      </c>
      <c r="R333" s="141" t="str">
        <f t="shared" si="37"/>
        <v/>
      </c>
      <c r="S333" s="155" t="b">
        <f t="shared" si="38"/>
        <v>0</v>
      </c>
      <c r="T333" s="156" t="str">
        <f t="shared" si="39"/>
        <v>FALSCH</v>
      </c>
      <c r="U333" s="156" t="str">
        <f t="shared" si="40"/>
        <v>FALSCH</v>
      </c>
      <c r="V333" s="156" t="str">
        <f t="shared" si="41"/>
        <v>FALSCH</v>
      </c>
      <c r="W333" s="208" t="b">
        <f>IF(N333&lt;&gt;"",IF(VLOOKUP(N333,Wbw_List,3)="e",IF(AND(#REF!="Ja",#REF!="Ja"),"both",IF(#REF!="Ja","figures",IF(#REF!="Ja","free"))),VLOOKUP(VLOOKUP(N333,Wbw_List,3),Disziplinen,3)))</f>
        <v>0</v>
      </c>
    </row>
    <row r="334" spans="1:23" s="71" customFormat="1" ht="14.1">
      <c r="A334" s="154">
        <v>328</v>
      </c>
      <c r="B334" s="129"/>
      <c r="C334" s="226"/>
      <c r="D334" s="128"/>
      <c r="E334" s="72"/>
      <c r="F334" s="73"/>
      <c r="G334" s="178"/>
      <c r="H334" s="180"/>
      <c r="I334" s="146"/>
      <c r="J334" s="74"/>
      <c r="K334" s="146"/>
      <c r="L334" s="227"/>
      <c r="M334" s="228"/>
      <c r="N334" s="75"/>
      <c r="O334" s="144"/>
      <c r="P334" s="152" t="str">
        <f t="shared" si="35"/>
        <v/>
      </c>
      <c r="Q334" s="152" t="str">
        <f t="shared" si="36"/>
        <v/>
      </c>
      <c r="R334" s="141" t="str">
        <f t="shared" si="37"/>
        <v/>
      </c>
      <c r="S334" s="155" t="b">
        <f t="shared" si="38"/>
        <v>0</v>
      </c>
      <c r="T334" s="156" t="str">
        <f t="shared" si="39"/>
        <v>FALSCH</v>
      </c>
      <c r="U334" s="156" t="str">
        <f t="shared" si="40"/>
        <v>FALSCH</v>
      </c>
      <c r="V334" s="156" t="str">
        <f t="shared" si="41"/>
        <v>FALSCH</v>
      </c>
      <c r="W334" s="208" t="b">
        <f>IF(N334&lt;&gt;"",IF(VLOOKUP(N334,Wbw_List,3)="e",IF(AND(#REF!="Ja",#REF!="Ja"),"both",IF(#REF!="Ja","figures",IF(#REF!="Ja","free"))),VLOOKUP(VLOOKUP(N334,Wbw_List,3),Disziplinen,3)))</f>
        <v>0</v>
      </c>
    </row>
    <row r="335" spans="1:23" s="71" customFormat="1" ht="14.1">
      <c r="A335" s="154">
        <v>329</v>
      </c>
      <c r="B335" s="129"/>
      <c r="C335" s="226"/>
      <c r="D335" s="128"/>
      <c r="E335" s="72"/>
      <c r="F335" s="73"/>
      <c r="G335" s="178"/>
      <c r="H335" s="180"/>
      <c r="I335" s="146"/>
      <c r="J335" s="74"/>
      <c r="K335" s="146"/>
      <c r="L335" s="227"/>
      <c r="M335" s="228"/>
      <c r="N335" s="75"/>
      <c r="O335" s="144"/>
      <c r="P335" s="152" t="str">
        <f t="shared" si="35"/>
        <v/>
      </c>
      <c r="Q335" s="152" t="str">
        <f t="shared" si="36"/>
        <v/>
      </c>
      <c r="R335" s="141" t="str">
        <f t="shared" si="37"/>
        <v/>
      </c>
      <c r="S335" s="155" t="b">
        <f t="shared" si="38"/>
        <v>0</v>
      </c>
      <c r="T335" s="156" t="str">
        <f t="shared" si="39"/>
        <v>FALSCH</v>
      </c>
      <c r="U335" s="156" t="str">
        <f t="shared" si="40"/>
        <v>FALSCH</v>
      </c>
      <c r="V335" s="156" t="str">
        <f t="shared" si="41"/>
        <v>FALSCH</v>
      </c>
      <c r="W335" s="208" t="b">
        <f>IF(N335&lt;&gt;"",IF(VLOOKUP(N335,Wbw_List,3)="e",IF(AND(#REF!="Ja",#REF!="Ja"),"both",IF(#REF!="Ja","figures",IF(#REF!="Ja","free"))),VLOOKUP(VLOOKUP(N335,Wbw_List,3),Disziplinen,3)))</f>
        <v>0</v>
      </c>
    </row>
    <row r="336" spans="1:23" s="71" customFormat="1" ht="14.1">
      <c r="A336" s="154">
        <v>330</v>
      </c>
      <c r="B336" s="129"/>
      <c r="C336" s="226"/>
      <c r="D336" s="128"/>
      <c r="E336" s="72"/>
      <c r="F336" s="73"/>
      <c r="G336" s="178"/>
      <c r="H336" s="180"/>
      <c r="I336" s="146"/>
      <c r="J336" s="74"/>
      <c r="K336" s="146"/>
      <c r="L336" s="227"/>
      <c r="M336" s="228"/>
      <c r="N336" s="75"/>
      <c r="O336" s="144"/>
      <c r="P336" s="152" t="str">
        <f t="shared" si="35"/>
        <v/>
      </c>
      <c r="Q336" s="152" t="str">
        <f t="shared" si="36"/>
        <v/>
      </c>
      <c r="R336" s="141" t="str">
        <f t="shared" si="37"/>
        <v/>
      </c>
      <c r="S336" s="155" t="b">
        <f t="shared" si="38"/>
        <v>0</v>
      </c>
      <c r="T336" s="156" t="str">
        <f t="shared" si="39"/>
        <v>FALSCH</v>
      </c>
      <c r="U336" s="156" t="str">
        <f t="shared" si="40"/>
        <v>FALSCH</v>
      </c>
      <c r="V336" s="156" t="str">
        <f t="shared" si="41"/>
        <v>FALSCH</v>
      </c>
      <c r="W336" s="208" t="b">
        <f>IF(N336&lt;&gt;"",IF(VLOOKUP(N336,Wbw_List,3)="e",IF(AND(#REF!="Ja",#REF!="Ja"),"both",IF(#REF!="Ja","figures",IF(#REF!="Ja","free"))),VLOOKUP(VLOOKUP(N336,Wbw_List,3),Disziplinen,3)))</f>
        <v>0</v>
      </c>
    </row>
    <row r="337" spans="1:23" s="71" customFormat="1" ht="14.1">
      <c r="A337" s="154">
        <v>331</v>
      </c>
      <c r="B337" s="129"/>
      <c r="C337" s="226"/>
      <c r="D337" s="128"/>
      <c r="E337" s="72"/>
      <c r="F337" s="73"/>
      <c r="G337" s="178"/>
      <c r="H337" s="180"/>
      <c r="I337" s="146"/>
      <c r="J337" s="74"/>
      <c r="K337" s="146"/>
      <c r="L337" s="227"/>
      <c r="M337" s="228"/>
      <c r="N337" s="75"/>
      <c r="O337" s="144"/>
      <c r="P337" s="152" t="str">
        <f t="shared" si="35"/>
        <v/>
      </c>
      <c r="Q337" s="152" t="str">
        <f t="shared" si="36"/>
        <v/>
      </c>
      <c r="R337" s="141" t="str">
        <f t="shared" si="37"/>
        <v/>
      </c>
      <c r="S337" s="155" t="b">
        <f t="shared" si="38"/>
        <v>0</v>
      </c>
      <c r="T337" s="156" t="str">
        <f t="shared" si="39"/>
        <v>FALSCH</v>
      </c>
      <c r="U337" s="156" t="str">
        <f t="shared" si="40"/>
        <v>FALSCH</v>
      </c>
      <c r="V337" s="156" t="str">
        <f t="shared" si="41"/>
        <v>FALSCH</v>
      </c>
      <c r="W337" s="208" t="b">
        <f>IF(N337&lt;&gt;"",IF(VLOOKUP(N337,Wbw_List,3)="e",IF(AND(#REF!="Ja",#REF!="Ja"),"both",IF(#REF!="Ja","figures",IF(#REF!="Ja","free"))),VLOOKUP(VLOOKUP(N337,Wbw_List,3),Disziplinen,3)))</f>
        <v>0</v>
      </c>
    </row>
    <row r="338" spans="1:23" s="71" customFormat="1" ht="14.1">
      <c r="A338" s="154">
        <v>332</v>
      </c>
      <c r="B338" s="129"/>
      <c r="C338" s="226"/>
      <c r="D338" s="128"/>
      <c r="E338" s="72"/>
      <c r="F338" s="73"/>
      <c r="G338" s="178"/>
      <c r="H338" s="180"/>
      <c r="I338" s="146"/>
      <c r="J338" s="74"/>
      <c r="K338" s="146"/>
      <c r="L338" s="227"/>
      <c r="M338" s="228"/>
      <c r="N338" s="75"/>
      <c r="O338" s="144"/>
      <c r="P338" s="152" t="str">
        <f t="shared" si="35"/>
        <v/>
      </c>
      <c r="Q338" s="152" t="str">
        <f t="shared" si="36"/>
        <v/>
      </c>
      <c r="R338" s="141" t="str">
        <f t="shared" si="37"/>
        <v/>
      </c>
      <c r="S338" s="155" t="b">
        <f t="shared" si="38"/>
        <v>0</v>
      </c>
      <c r="T338" s="156" t="str">
        <f t="shared" si="39"/>
        <v>FALSCH</v>
      </c>
      <c r="U338" s="156" t="str">
        <f t="shared" si="40"/>
        <v>FALSCH</v>
      </c>
      <c r="V338" s="156" t="str">
        <f t="shared" si="41"/>
        <v>FALSCH</v>
      </c>
      <c r="W338" s="208" t="b">
        <f>IF(N338&lt;&gt;"",IF(VLOOKUP(N338,Wbw_List,3)="e",IF(AND(#REF!="Ja",#REF!="Ja"),"both",IF(#REF!="Ja","figures",IF(#REF!="Ja","free"))),VLOOKUP(VLOOKUP(N338,Wbw_List,3),Disziplinen,3)))</f>
        <v>0</v>
      </c>
    </row>
    <row r="339" spans="1:23" s="71" customFormat="1" ht="14.1">
      <c r="A339" s="154">
        <v>333</v>
      </c>
      <c r="B339" s="129"/>
      <c r="C339" s="226"/>
      <c r="D339" s="128"/>
      <c r="E339" s="72"/>
      <c r="F339" s="73"/>
      <c r="G339" s="178"/>
      <c r="H339" s="180"/>
      <c r="I339" s="146"/>
      <c r="J339" s="74"/>
      <c r="K339" s="146"/>
      <c r="L339" s="227"/>
      <c r="M339" s="228"/>
      <c r="N339" s="75"/>
      <c r="O339" s="144"/>
      <c r="P339" s="152" t="str">
        <f t="shared" si="35"/>
        <v/>
      </c>
      <c r="Q339" s="152" t="str">
        <f t="shared" si="36"/>
        <v/>
      </c>
      <c r="R339" s="141" t="str">
        <f t="shared" si="37"/>
        <v/>
      </c>
      <c r="S339" s="155" t="b">
        <f t="shared" si="38"/>
        <v>0</v>
      </c>
      <c r="T339" s="156" t="str">
        <f t="shared" si="39"/>
        <v>FALSCH</v>
      </c>
      <c r="U339" s="156" t="str">
        <f t="shared" si="40"/>
        <v>FALSCH</v>
      </c>
      <c r="V339" s="156" t="str">
        <f t="shared" si="41"/>
        <v>FALSCH</v>
      </c>
      <c r="W339" s="208" t="b">
        <f>IF(N339&lt;&gt;"",IF(VLOOKUP(N339,Wbw_List,3)="e",IF(AND(#REF!="Ja",#REF!="Ja"),"both",IF(#REF!="Ja","figures",IF(#REF!="Ja","free"))),VLOOKUP(VLOOKUP(N339,Wbw_List,3),Disziplinen,3)))</f>
        <v>0</v>
      </c>
    </row>
    <row r="340" spans="1:23" s="71" customFormat="1" ht="14.1">
      <c r="A340" s="154">
        <v>334</v>
      </c>
      <c r="B340" s="129"/>
      <c r="C340" s="226"/>
      <c r="D340" s="128"/>
      <c r="E340" s="72"/>
      <c r="F340" s="73"/>
      <c r="G340" s="178"/>
      <c r="H340" s="180"/>
      <c r="I340" s="146"/>
      <c r="J340" s="74"/>
      <c r="K340" s="146"/>
      <c r="L340" s="227"/>
      <c r="M340" s="228"/>
      <c r="N340" s="75"/>
      <c r="O340" s="144"/>
      <c r="P340" s="152" t="str">
        <f t="shared" si="35"/>
        <v/>
      </c>
      <c r="Q340" s="152" t="str">
        <f t="shared" si="36"/>
        <v/>
      </c>
      <c r="R340" s="141" t="str">
        <f t="shared" si="37"/>
        <v/>
      </c>
      <c r="S340" s="155" t="b">
        <f t="shared" si="38"/>
        <v>0</v>
      </c>
      <c r="T340" s="156" t="str">
        <f t="shared" si="39"/>
        <v>FALSCH</v>
      </c>
      <c r="U340" s="156" t="str">
        <f t="shared" si="40"/>
        <v>FALSCH</v>
      </c>
      <c r="V340" s="156" t="str">
        <f t="shared" si="41"/>
        <v>FALSCH</v>
      </c>
      <c r="W340" s="208" t="b">
        <f>IF(N340&lt;&gt;"",IF(VLOOKUP(N340,Wbw_List,3)="e",IF(AND(#REF!="Ja",#REF!="Ja"),"both",IF(#REF!="Ja","figures",IF(#REF!="Ja","free"))),VLOOKUP(VLOOKUP(N340,Wbw_List,3),Disziplinen,3)))</f>
        <v>0</v>
      </c>
    </row>
    <row r="341" spans="1:23" s="71" customFormat="1" ht="14.1">
      <c r="A341" s="154">
        <v>335</v>
      </c>
      <c r="B341" s="129"/>
      <c r="C341" s="226"/>
      <c r="D341" s="128"/>
      <c r="E341" s="72"/>
      <c r="F341" s="73"/>
      <c r="G341" s="178"/>
      <c r="H341" s="180"/>
      <c r="I341" s="146"/>
      <c r="J341" s="74"/>
      <c r="K341" s="146"/>
      <c r="L341" s="227"/>
      <c r="M341" s="228"/>
      <c r="N341" s="75"/>
      <c r="O341" s="144"/>
      <c r="P341" s="152" t="str">
        <f t="shared" si="35"/>
        <v/>
      </c>
      <c r="Q341" s="152" t="str">
        <f t="shared" si="36"/>
        <v/>
      </c>
      <c r="R341" s="141" t="str">
        <f t="shared" si="37"/>
        <v/>
      </c>
      <c r="S341" s="155" t="b">
        <f t="shared" si="38"/>
        <v>0</v>
      </c>
      <c r="T341" s="156" t="str">
        <f t="shared" si="39"/>
        <v>FALSCH</v>
      </c>
      <c r="U341" s="156" t="str">
        <f t="shared" si="40"/>
        <v>FALSCH</v>
      </c>
      <c r="V341" s="156" t="str">
        <f t="shared" si="41"/>
        <v>FALSCH</v>
      </c>
      <c r="W341" s="208" t="b">
        <f>IF(N341&lt;&gt;"",IF(VLOOKUP(N341,Wbw_List,3)="e",IF(AND(#REF!="Ja",#REF!="Ja"),"both",IF(#REF!="Ja","figures",IF(#REF!="Ja","free"))),VLOOKUP(VLOOKUP(N341,Wbw_List,3),Disziplinen,3)))</f>
        <v>0</v>
      </c>
    </row>
    <row r="342" spans="1:23" s="71" customFormat="1" ht="14.1">
      <c r="A342" s="154">
        <v>336</v>
      </c>
      <c r="B342" s="129"/>
      <c r="C342" s="226"/>
      <c r="D342" s="128"/>
      <c r="E342" s="72"/>
      <c r="F342" s="73"/>
      <c r="G342" s="178"/>
      <c r="H342" s="180"/>
      <c r="I342" s="146"/>
      <c r="J342" s="74"/>
      <c r="K342" s="146"/>
      <c r="L342" s="227"/>
      <c r="M342" s="228"/>
      <c r="N342" s="75"/>
      <c r="O342" s="144"/>
      <c r="P342" s="152" t="str">
        <f t="shared" si="35"/>
        <v/>
      </c>
      <c r="Q342" s="152" t="str">
        <f t="shared" si="36"/>
        <v/>
      </c>
      <c r="R342" s="141" t="str">
        <f t="shared" si="37"/>
        <v/>
      </c>
      <c r="S342" s="155" t="b">
        <f t="shared" si="38"/>
        <v>0</v>
      </c>
      <c r="T342" s="156" t="str">
        <f t="shared" si="39"/>
        <v>FALSCH</v>
      </c>
      <c r="U342" s="156" t="str">
        <f t="shared" si="40"/>
        <v>FALSCH</v>
      </c>
      <c r="V342" s="156" t="str">
        <f t="shared" si="41"/>
        <v>FALSCH</v>
      </c>
      <c r="W342" s="208" t="b">
        <f>IF(N342&lt;&gt;"",IF(VLOOKUP(N342,Wbw_List,3)="e",IF(AND(#REF!="Ja",#REF!="Ja"),"both",IF(#REF!="Ja","figures",IF(#REF!="Ja","free"))),VLOOKUP(VLOOKUP(N342,Wbw_List,3),Disziplinen,3)))</f>
        <v>0</v>
      </c>
    </row>
    <row r="343" spans="1:23" s="71" customFormat="1" ht="14.1">
      <c r="A343" s="154">
        <v>337</v>
      </c>
      <c r="B343" s="129"/>
      <c r="C343" s="226"/>
      <c r="D343" s="128"/>
      <c r="E343" s="72"/>
      <c r="F343" s="73"/>
      <c r="G343" s="178"/>
      <c r="H343" s="180"/>
      <c r="I343" s="146"/>
      <c r="J343" s="74"/>
      <c r="K343" s="146"/>
      <c r="L343" s="227"/>
      <c r="M343" s="228"/>
      <c r="N343" s="75"/>
      <c r="O343" s="144"/>
      <c r="P343" s="152" t="str">
        <f t="shared" si="35"/>
        <v/>
      </c>
      <c r="Q343" s="152" t="str">
        <f t="shared" si="36"/>
        <v/>
      </c>
      <c r="R343" s="141" t="str">
        <f t="shared" si="37"/>
        <v/>
      </c>
      <c r="S343" s="155" t="b">
        <f t="shared" si="38"/>
        <v>0</v>
      </c>
      <c r="T343" s="156" t="str">
        <f t="shared" si="39"/>
        <v>FALSCH</v>
      </c>
      <c r="U343" s="156" t="str">
        <f t="shared" si="40"/>
        <v>FALSCH</v>
      </c>
      <c r="V343" s="156" t="str">
        <f t="shared" si="41"/>
        <v>FALSCH</v>
      </c>
      <c r="W343" s="208" t="b">
        <f>IF(N343&lt;&gt;"",IF(VLOOKUP(N343,Wbw_List,3)="e",IF(AND(#REF!="Ja",#REF!="Ja"),"both",IF(#REF!="Ja","figures",IF(#REF!="Ja","free"))),VLOOKUP(VLOOKUP(N343,Wbw_List,3),Disziplinen,3)))</f>
        <v>0</v>
      </c>
    </row>
    <row r="344" spans="1:23" s="71" customFormat="1" ht="14.1">
      <c r="A344" s="154">
        <v>338</v>
      </c>
      <c r="B344" s="129"/>
      <c r="C344" s="226"/>
      <c r="D344" s="128"/>
      <c r="E344" s="72"/>
      <c r="F344" s="73"/>
      <c r="G344" s="178"/>
      <c r="H344" s="180"/>
      <c r="I344" s="146"/>
      <c r="J344" s="74"/>
      <c r="K344" s="146"/>
      <c r="L344" s="227"/>
      <c r="M344" s="228"/>
      <c r="N344" s="75"/>
      <c r="O344" s="144"/>
      <c r="P344" s="152" t="str">
        <f t="shared" si="35"/>
        <v/>
      </c>
      <c r="Q344" s="152" t="str">
        <f t="shared" si="36"/>
        <v/>
      </c>
      <c r="R344" s="141" t="str">
        <f t="shared" si="37"/>
        <v/>
      </c>
      <c r="S344" s="155" t="b">
        <f t="shared" si="38"/>
        <v>0</v>
      </c>
      <c r="T344" s="156" t="str">
        <f t="shared" si="39"/>
        <v>FALSCH</v>
      </c>
      <c r="U344" s="156" t="str">
        <f t="shared" si="40"/>
        <v>FALSCH</v>
      </c>
      <c r="V344" s="156" t="str">
        <f t="shared" si="41"/>
        <v>FALSCH</v>
      </c>
      <c r="W344" s="208" t="b">
        <f>IF(N344&lt;&gt;"",IF(VLOOKUP(N344,Wbw_List,3)="e",IF(AND(#REF!="Ja",#REF!="Ja"),"both",IF(#REF!="Ja","figures",IF(#REF!="Ja","free"))),VLOOKUP(VLOOKUP(N344,Wbw_List,3),Disziplinen,3)))</f>
        <v>0</v>
      </c>
    </row>
    <row r="345" spans="1:23" s="71" customFormat="1" ht="14.1">
      <c r="A345" s="154">
        <v>339</v>
      </c>
      <c r="B345" s="129"/>
      <c r="C345" s="226"/>
      <c r="D345" s="128"/>
      <c r="E345" s="72"/>
      <c r="F345" s="73"/>
      <c r="G345" s="178"/>
      <c r="H345" s="180"/>
      <c r="I345" s="146"/>
      <c r="J345" s="74"/>
      <c r="K345" s="146"/>
      <c r="L345" s="227"/>
      <c r="M345" s="228"/>
      <c r="N345" s="75"/>
      <c r="O345" s="144"/>
      <c r="P345" s="152" t="str">
        <f t="shared" si="35"/>
        <v/>
      </c>
      <c r="Q345" s="152" t="str">
        <f t="shared" si="36"/>
        <v/>
      </c>
      <c r="R345" s="141" t="str">
        <f t="shared" si="37"/>
        <v/>
      </c>
      <c r="S345" s="155" t="b">
        <f t="shared" si="38"/>
        <v>0</v>
      </c>
      <c r="T345" s="156" t="str">
        <f t="shared" si="39"/>
        <v>FALSCH</v>
      </c>
      <c r="U345" s="156" t="str">
        <f t="shared" si="40"/>
        <v>FALSCH</v>
      </c>
      <c r="V345" s="156" t="str">
        <f t="shared" si="41"/>
        <v>FALSCH</v>
      </c>
      <c r="W345" s="208" t="b">
        <f>IF(N345&lt;&gt;"",IF(VLOOKUP(N345,Wbw_List,3)="e",IF(AND(#REF!="Ja",#REF!="Ja"),"both",IF(#REF!="Ja","figures",IF(#REF!="Ja","free"))),VLOOKUP(VLOOKUP(N345,Wbw_List,3),Disziplinen,3)))</f>
        <v>0</v>
      </c>
    </row>
    <row r="346" spans="1:23" s="71" customFormat="1" ht="14.1">
      <c r="A346" s="154">
        <v>340</v>
      </c>
      <c r="B346" s="129"/>
      <c r="C346" s="226"/>
      <c r="D346" s="128"/>
      <c r="E346" s="72"/>
      <c r="F346" s="73"/>
      <c r="G346" s="178"/>
      <c r="H346" s="180"/>
      <c r="I346" s="146"/>
      <c r="J346" s="74"/>
      <c r="K346" s="146"/>
      <c r="L346" s="227"/>
      <c r="M346" s="228"/>
      <c r="N346" s="75"/>
      <c r="O346" s="144"/>
      <c r="P346" s="152" t="str">
        <f t="shared" si="35"/>
        <v/>
      </c>
      <c r="Q346" s="152" t="str">
        <f t="shared" si="36"/>
        <v/>
      </c>
      <c r="R346" s="141" t="str">
        <f t="shared" si="37"/>
        <v/>
      </c>
      <c r="S346" s="155" t="b">
        <f t="shared" si="38"/>
        <v>0</v>
      </c>
      <c r="T346" s="156" t="str">
        <f t="shared" si="39"/>
        <v>FALSCH</v>
      </c>
      <c r="U346" s="156" t="str">
        <f t="shared" si="40"/>
        <v>FALSCH</v>
      </c>
      <c r="V346" s="156" t="str">
        <f t="shared" si="41"/>
        <v>FALSCH</v>
      </c>
      <c r="W346" s="208" t="b">
        <f>IF(N346&lt;&gt;"",IF(VLOOKUP(N346,Wbw_List,3)="e",IF(AND(#REF!="Ja",#REF!="Ja"),"both",IF(#REF!="Ja","figures",IF(#REF!="Ja","free"))),VLOOKUP(VLOOKUP(N346,Wbw_List,3),Disziplinen,3)))</f>
        <v>0</v>
      </c>
    </row>
    <row r="347" spans="1:23" s="71" customFormat="1" ht="14.1">
      <c r="A347" s="154">
        <v>341</v>
      </c>
      <c r="B347" s="129"/>
      <c r="C347" s="226"/>
      <c r="D347" s="128"/>
      <c r="E347" s="72"/>
      <c r="F347" s="73"/>
      <c r="G347" s="178"/>
      <c r="H347" s="180"/>
      <c r="I347" s="146"/>
      <c r="J347" s="74"/>
      <c r="K347" s="146"/>
      <c r="L347" s="227"/>
      <c r="M347" s="228"/>
      <c r="N347" s="75"/>
      <c r="O347" s="144"/>
      <c r="P347" s="152" t="str">
        <f t="shared" si="35"/>
        <v/>
      </c>
      <c r="Q347" s="152" t="str">
        <f t="shared" si="36"/>
        <v/>
      </c>
      <c r="R347" s="141" t="str">
        <f t="shared" si="37"/>
        <v/>
      </c>
      <c r="S347" s="155" t="b">
        <f t="shared" si="38"/>
        <v>0</v>
      </c>
      <c r="T347" s="156" t="str">
        <f t="shared" si="39"/>
        <v>FALSCH</v>
      </c>
      <c r="U347" s="156" t="str">
        <f t="shared" si="40"/>
        <v>FALSCH</v>
      </c>
      <c r="V347" s="156" t="str">
        <f t="shared" si="41"/>
        <v>FALSCH</v>
      </c>
      <c r="W347" s="208" t="b">
        <f>IF(N347&lt;&gt;"",IF(VLOOKUP(N347,Wbw_List,3)="e",IF(AND(#REF!="Ja",#REF!="Ja"),"both",IF(#REF!="Ja","figures",IF(#REF!="Ja","free"))),VLOOKUP(VLOOKUP(N347,Wbw_List,3),Disziplinen,3)))</f>
        <v>0</v>
      </c>
    </row>
    <row r="348" spans="1:23" s="71" customFormat="1" ht="14.1">
      <c r="A348" s="154">
        <v>342</v>
      </c>
      <c r="B348" s="129"/>
      <c r="C348" s="226"/>
      <c r="D348" s="128"/>
      <c r="E348" s="72"/>
      <c r="F348" s="73"/>
      <c r="G348" s="178"/>
      <c r="H348" s="180"/>
      <c r="I348" s="146"/>
      <c r="J348" s="74"/>
      <c r="K348" s="146"/>
      <c r="L348" s="227"/>
      <c r="M348" s="228"/>
      <c r="N348" s="75"/>
      <c r="O348" s="144"/>
      <c r="P348" s="152" t="str">
        <f t="shared" si="35"/>
        <v/>
      </c>
      <c r="Q348" s="152" t="str">
        <f t="shared" si="36"/>
        <v/>
      </c>
      <c r="R348" s="141" t="str">
        <f t="shared" si="37"/>
        <v/>
      </c>
      <c r="S348" s="155" t="b">
        <f t="shared" si="38"/>
        <v>0</v>
      </c>
      <c r="T348" s="156" t="str">
        <f t="shared" si="39"/>
        <v>FALSCH</v>
      </c>
      <c r="U348" s="156" t="str">
        <f t="shared" si="40"/>
        <v>FALSCH</v>
      </c>
      <c r="V348" s="156" t="str">
        <f t="shared" si="41"/>
        <v>FALSCH</v>
      </c>
      <c r="W348" s="208" t="b">
        <f>IF(N348&lt;&gt;"",IF(VLOOKUP(N348,Wbw_List,3)="e",IF(AND(#REF!="Ja",#REF!="Ja"),"both",IF(#REF!="Ja","figures",IF(#REF!="Ja","free"))),VLOOKUP(VLOOKUP(N348,Wbw_List,3),Disziplinen,3)))</f>
        <v>0</v>
      </c>
    </row>
    <row r="349" spans="1:23" s="71" customFormat="1" ht="14.1">
      <c r="A349" s="154">
        <v>343</v>
      </c>
      <c r="B349" s="129"/>
      <c r="C349" s="226"/>
      <c r="D349" s="128"/>
      <c r="E349" s="72"/>
      <c r="F349" s="73"/>
      <c r="G349" s="178"/>
      <c r="H349" s="180"/>
      <c r="I349" s="146"/>
      <c r="J349" s="74"/>
      <c r="K349" s="146"/>
      <c r="L349" s="227"/>
      <c r="M349" s="228"/>
      <c r="N349" s="75"/>
      <c r="O349" s="144"/>
      <c r="P349" s="152" t="str">
        <f t="shared" si="35"/>
        <v/>
      </c>
      <c r="Q349" s="152" t="str">
        <f t="shared" si="36"/>
        <v/>
      </c>
      <c r="R349" s="141" t="str">
        <f t="shared" si="37"/>
        <v/>
      </c>
      <c r="S349" s="155" t="b">
        <f t="shared" si="38"/>
        <v>0</v>
      </c>
      <c r="T349" s="156" t="str">
        <f t="shared" si="39"/>
        <v>FALSCH</v>
      </c>
      <c r="U349" s="156" t="str">
        <f t="shared" si="40"/>
        <v>FALSCH</v>
      </c>
      <c r="V349" s="156" t="str">
        <f t="shared" si="41"/>
        <v>FALSCH</v>
      </c>
      <c r="W349" s="208" t="b">
        <f>IF(N349&lt;&gt;"",IF(VLOOKUP(N349,Wbw_List,3)="e",IF(AND(#REF!="Ja",#REF!="Ja"),"both",IF(#REF!="Ja","figures",IF(#REF!="Ja","free"))),VLOOKUP(VLOOKUP(N349,Wbw_List,3),Disziplinen,3)))</f>
        <v>0</v>
      </c>
    </row>
    <row r="350" spans="1:23" s="71" customFormat="1" ht="14.1">
      <c r="A350" s="154">
        <v>344</v>
      </c>
      <c r="B350" s="129"/>
      <c r="C350" s="226"/>
      <c r="D350" s="128"/>
      <c r="E350" s="72"/>
      <c r="F350" s="73"/>
      <c r="G350" s="178"/>
      <c r="H350" s="180"/>
      <c r="I350" s="146"/>
      <c r="J350" s="74"/>
      <c r="K350" s="146"/>
      <c r="L350" s="227"/>
      <c r="M350" s="228"/>
      <c r="N350" s="75"/>
      <c r="O350" s="144"/>
      <c r="P350" s="152" t="str">
        <f t="shared" si="35"/>
        <v/>
      </c>
      <c r="Q350" s="152" t="str">
        <f t="shared" si="36"/>
        <v/>
      </c>
      <c r="R350" s="141" t="str">
        <f t="shared" si="37"/>
        <v/>
      </c>
      <c r="S350" s="155" t="b">
        <f t="shared" si="38"/>
        <v>0</v>
      </c>
      <c r="T350" s="156" t="str">
        <f t="shared" si="39"/>
        <v>FALSCH</v>
      </c>
      <c r="U350" s="156" t="str">
        <f t="shared" si="40"/>
        <v>FALSCH</v>
      </c>
      <c r="V350" s="156" t="str">
        <f t="shared" si="41"/>
        <v>FALSCH</v>
      </c>
      <c r="W350" s="208" t="b">
        <f>IF(N350&lt;&gt;"",IF(VLOOKUP(N350,Wbw_List,3)="e",IF(AND(#REF!="Ja",#REF!="Ja"),"both",IF(#REF!="Ja","figures",IF(#REF!="Ja","free"))),VLOOKUP(VLOOKUP(N350,Wbw_List,3),Disziplinen,3)))</f>
        <v>0</v>
      </c>
    </row>
    <row r="351" spans="1:23" s="71" customFormat="1" ht="14.1">
      <c r="A351" s="154">
        <v>345</v>
      </c>
      <c r="B351" s="129"/>
      <c r="C351" s="226"/>
      <c r="D351" s="128"/>
      <c r="E351" s="72"/>
      <c r="F351" s="73"/>
      <c r="G351" s="178"/>
      <c r="H351" s="180"/>
      <c r="I351" s="146"/>
      <c r="J351" s="74"/>
      <c r="K351" s="146"/>
      <c r="L351" s="227"/>
      <c r="M351" s="228"/>
      <c r="N351" s="75"/>
      <c r="O351" s="144"/>
      <c r="P351" s="152" t="str">
        <f t="shared" si="35"/>
        <v/>
      </c>
      <c r="Q351" s="152" t="str">
        <f t="shared" si="36"/>
        <v/>
      </c>
      <c r="R351" s="141" t="str">
        <f t="shared" si="37"/>
        <v/>
      </c>
      <c r="S351" s="155" t="b">
        <f t="shared" si="38"/>
        <v>0</v>
      </c>
      <c r="T351" s="156" t="str">
        <f t="shared" si="39"/>
        <v>FALSCH</v>
      </c>
      <c r="U351" s="156" t="str">
        <f t="shared" si="40"/>
        <v>FALSCH</v>
      </c>
      <c r="V351" s="156" t="str">
        <f t="shared" si="41"/>
        <v>FALSCH</v>
      </c>
      <c r="W351" s="208" t="b">
        <f>IF(N351&lt;&gt;"",IF(VLOOKUP(N351,Wbw_List,3)="e",IF(AND(#REF!="Ja",#REF!="Ja"),"both",IF(#REF!="Ja","figures",IF(#REF!="Ja","free"))),VLOOKUP(VLOOKUP(N351,Wbw_List,3),Disziplinen,3)))</f>
        <v>0</v>
      </c>
    </row>
    <row r="352" spans="1:23" s="71" customFormat="1" ht="14.1">
      <c r="A352" s="154">
        <v>346</v>
      </c>
      <c r="B352" s="129"/>
      <c r="C352" s="226"/>
      <c r="D352" s="128"/>
      <c r="E352" s="72"/>
      <c r="F352" s="73"/>
      <c r="G352" s="178"/>
      <c r="H352" s="180"/>
      <c r="I352" s="146"/>
      <c r="J352" s="74"/>
      <c r="K352" s="146"/>
      <c r="L352" s="227"/>
      <c r="M352" s="228"/>
      <c r="N352" s="75"/>
      <c r="O352" s="144"/>
      <c r="P352" s="152" t="str">
        <f t="shared" si="35"/>
        <v/>
      </c>
      <c r="Q352" s="152" t="str">
        <f t="shared" si="36"/>
        <v/>
      </c>
      <c r="R352" s="141" t="str">
        <f t="shared" si="37"/>
        <v/>
      </c>
      <c r="S352" s="155" t="b">
        <f t="shared" si="38"/>
        <v>0</v>
      </c>
      <c r="T352" s="156" t="str">
        <f t="shared" si="39"/>
        <v>FALSCH</v>
      </c>
      <c r="U352" s="156" t="str">
        <f t="shared" si="40"/>
        <v>FALSCH</v>
      </c>
      <c r="V352" s="156" t="str">
        <f t="shared" si="41"/>
        <v>FALSCH</v>
      </c>
      <c r="W352" s="208" t="b">
        <f>IF(N352&lt;&gt;"",IF(VLOOKUP(N352,Wbw_List,3)="e",IF(AND(#REF!="Ja",#REF!="Ja"),"both",IF(#REF!="Ja","figures",IF(#REF!="Ja","free"))),VLOOKUP(VLOOKUP(N352,Wbw_List,3),Disziplinen,3)))</f>
        <v>0</v>
      </c>
    </row>
    <row r="353" spans="1:23" s="71" customFormat="1" ht="14.1">
      <c r="A353" s="154">
        <v>347</v>
      </c>
      <c r="B353" s="129"/>
      <c r="C353" s="226"/>
      <c r="D353" s="128"/>
      <c r="E353" s="72"/>
      <c r="F353" s="73"/>
      <c r="G353" s="178"/>
      <c r="H353" s="180"/>
      <c r="I353" s="146"/>
      <c r="J353" s="74"/>
      <c r="K353" s="146"/>
      <c r="L353" s="227"/>
      <c r="M353" s="228"/>
      <c r="N353" s="75"/>
      <c r="O353" s="144"/>
      <c r="P353" s="152" t="str">
        <f t="shared" si="35"/>
        <v/>
      </c>
      <c r="Q353" s="152" t="str">
        <f t="shared" si="36"/>
        <v/>
      </c>
      <c r="R353" s="141" t="str">
        <f t="shared" si="37"/>
        <v/>
      </c>
      <c r="S353" s="155" t="b">
        <f t="shared" si="38"/>
        <v>0</v>
      </c>
      <c r="T353" s="156" t="str">
        <f t="shared" si="39"/>
        <v>FALSCH</v>
      </c>
      <c r="U353" s="156" t="str">
        <f t="shared" si="40"/>
        <v>FALSCH</v>
      </c>
      <c r="V353" s="156" t="str">
        <f t="shared" si="41"/>
        <v>FALSCH</v>
      </c>
      <c r="W353" s="208" t="b">
        <f>IF(N353&lt;&gt;"",IF(VLOOKUP(N353,Wbw_List,3)="e",IF(AND(#REF!="Ja",#REF!="Ja"),"both",IF(#REF!="Ja","figures",IF(#REF!="Ja","free"))),VLOOKUP(VLOOKUP(N353,Wbw_List,3),Disziplinen,3)))</f>
        <v>0</v>
      </c>
    </row>
    <row r="354" spans="1:23" s="71" customFormat="1" ht="14.1">
      <c r="A354" s="154">
        <v>348</v>
      </c>
      <c r="B354" s="129"/>
      <c r="C354" s="226"/>
      <c r="D354" s="128"/>
      <c r="E354" s="72"/>
      <c r="F354" s="73"/>
      <c r="G354" s="178"/>
      <c r="H354" s="180"/>
      <c r="I354" s="146"/>
      <c r="J354" s="74"/>
      <c r="K354" s="146"/>
      <c r="L354" s="227"/>
      <c r="M354" s="228"/>
      <c r="N354" s="75"/>
      <c r="O354" s="144"/>
      <c r="P354" s="152" t="str">
        <f t="shared" si="35"/>
        <v/>
      </c>
      <c r="Q354" s="152" t="str">
        <f t="shared" si="36"/>
        <v/>
      </c>
      <c r="R354" s="141" t="str">
        <f t="shared" si="37"/>
        <v/>
      </c>
      <c r="S354" s="155" t="b">
        <f t="shared" si="38"/>
        <v>0</v>
      </c>
      <c r="T354" s="156" t="str">
        <f t="shared" si="39"/>
        <v>FALSCH</v>
      </c>
      <c r="U354" s="156" t="str">
        <f t="shared" si="40"/>
        <v>FALSCH</v>
      </c>
      <c r="V354" s="156" t="str">
        <f t="shared" si="41"/>
        <v>FALSCH</v>
      </c>
      <c r="W354" s="208" t="b">
        <f>IF(N354&lt;&gt;"",IF(VLOOKUP(N354,Wbw_List,3)="e",IF(AND(#REF!="Ja",#REF!="Ja"),"both",IF(#REF!="Ja","figures",IF(#REF!="Ja","free"))),VLOOKUP(VLOOKUP(N354,Wbw_List,3),Disziplinen,3)))</f>
        <v>0</v>
      </c>
    </row>
    <row r="355" spans="1:23" s="71" customFormat="1" ht="14.1">
      <c r="A355" s="154">
        <v>349</v>
      </c>
      <c r="B355" s="129"/>
      <c r="C355" s="226"/>
      <c r="D355" s="128"/>
      <c r="E355" s="72"/>
      <c r="F355" s="73"/>
      <c r="G355" s="178"/>
      <c r="H355" s="180"/>
      <c r="I355" s="146"/>
      <c r="J355" s="74"/>
      <c r="K355" s="146"/>
      <c r="L355" s="227"/>
      <c r="M355" s="228"/>
      <c r="N355" s="75"/>
      <c r="O355" s="144"/>
      <c r="P355" s="152" t="str">
        <f t="shared" si="35"/>
        <v/>
      </c>
      <c r="Q355" s="152" t="str">
        <f t="shared" si="36"/>
        <v/>
      </c>
      <c r="R355" s="141" t="str">
        <f t="shared" si="37"/>
        <v/>
      </c>
      <c r="S355" s="155" t="b">
        <f t="shared" si="38"/>
        <v>0</v>
      </c>
      <c r="T355" s="156" t="str">
        <f t="shared" si="39"/>
        <v>FALSCH</v>
      </c>
      <c r="U355" s="156" t="str">
        <f t="shared" si="40"/>
        <v>FALSCH</v>
      </c>
      <c r="V355" s="156" t="str">
        <f t="shared" si="41"/>
        <v>FALSCH</v>
      </c>
      <c r="W355" s="208" t="b">
        <f>IF(N355&lt;&gt;"",IF(VLOOKUP(N355,Wbw_List,3)="e",IF(AND(#REF!="Ja",#REF!="Ja"),"both",IF(#REF!="Ja","figures",IF(#REF!="Ja","free"))),VLOOKUP(VLOOKUP(N355,Wbw_List,3),Disziplinen,3)))</f>
        <v>0</v>
      </c>
    </row>
    <row r="356" spans="1:23" s="71" customFormat="1" ht="14.1">
      <c r="A356" s="154">
        <v>350</v>
      </c>
      <c r="B356" s="129"/>
      <c r="C356" s="226"/>
      <c r="D356" s="128"/>
      <c r="E356" s="72"/>
      <c r="F356" s="73"/>
      <c r="G356" s="178"/>
      <c r="H356" s="180"/>
      <c r="I356" s="146"/>
      <c r="J356" s="74"/>
      <c r="K356" s="146"/>
      <c r="L356" s="227"/>
      <c r="M356" s="228"/>
      <c r="N356" s="75"/>
      <c r="O356" s="144"/>
      <c r="P356" s="152" t="str">
        <f t="shared" si="35"/>
        <v/>
      </c>
      <c r="Q356" s="152" t="str">
        <f t="shared" si="36"/>
        <v/>
      </c>
      <c r="R356" s="141" t="str">
        <f t="shared" si="37"/>
        <v/>
      </c>
      <c r="S356" s="155" t="b">
        <f t="shared" si="38"/>
        <v>0</v>
      </c>
      <c r="T356" s="156" t="str">
        <f t="shared" si="39"/>
        <v>FALSCH</v>
      </c>
      <c r="U356" s="156" t="str">
        <f t="shared" si="40"/>
        <v>FALSCH</v>
      </c>
      <c r="V356" s="156" t="str">
        <f t="shared" si="41"/>
        <v>FALSCH</v>
      </c>
      <c r="W356" s="208" t="b">
        <f>IF(N356&lt;&gt;"",IF(VLOOKUP(N356,Wbw_List,3)="e",IF(AND(#REF!="Ja",#REF!="Ja"),"both",IF(#REF!="Ja","figures",IF(#REF!="Ja","free"))),VLOOKUP(VLOOKUP(N356,Wbw_List,3),Disziplinen,3)))</f>
        <v>0</v>
      </c>
    </row>
    <row r="357" spans="1:23" s="71" customFormat="1" ht="14.1">
      <c r="A357" s="154">
        <v>351</v>
      </c>
      <c r="B357" s="129"/>
      <c r="C357" s="226"/>
      <c r="D357" s="128"/>
      <c r="E357" s="72"/>
      <c r="F357" s="73"/>
      <c r="G357" s="178"/>
      <c r="H357" s="180"/>
      <c r="I357" s="146"/>
      <c r="J357" s="74"/>
      <c r="K357" s="146"/>
      <c r="L357" s="227"/>
      <c r="M357" s="228"/>
      <c r="N357" s="75"/>
      <c r="O357" s="144"/>
      <c r="P357" s="152" t="str">
        <f t="shared" si="35"/>
        <v/>
      </c>
      <c r="Q357" s="152" t="str">
        <f t="shared" si="36"/>
        <v/>
      </c>
      <c r="R357" s="141" t="str">
        <f t="shared" si="37"/>
        <v/>
      </c>
      <c r="S357" s="155" t="b">
        <f t="shared" si="38"/>
        <v>0</v>
      </c>
      <c r="T357" s="156" t="str">
        <f t="shared" si="39"/>
        <v>FALSCH</v>
      </c>
      <c r="U357" s="156" t="str">
        <f t="shared" si="40"/>
        <v>FALSCH</v>
      </c>
      <c r="V357" s="156" t="str">
        <f t="shared" si="41"/>
        <v>FALSCH</v>
      </c>
      <c r="W357" s="208" t="b">
        <f>IF(N357&lt;&gt;"",IF(VLOOKUP(N357,Wbw_List,3)="e",IF(AND(#REF!="Ja",#REF!="Ja"),"both",IF(#REF!="Ja","figures",IF(#REF!="Ja","free"))),VLOOKUP(VLOOKUP(N357,Wbw_List,3),Disziplinen,3)))</f>
        <v>0</v>
      </c>
    </row>
    <row r="358" spans="1:23" s="71" customFormat="1" ht="14.1">
      <c r="A358" s="154">
        <v>352</v>
      </c>
      <c r="B358" s="129"/>
      <c r="C358" s="226"/>
      <c r="D358" s="128"/>
      <c r="E358" s="72"/>
      <c r="F358" s="73"/>
      <c r="G358" s="178"/>
      <c r="H358" s="180"/>
      <c r="I358" s="146"/>
      <c r="J358" s="74"/>
      <c r="K358" s="146"/>
      <c r="L358" s="227"/>
      <c r="M358" s="228"/>
      <c r="N358" s="75"/>
      <c r="O358" s="144"/>
      <c r="P358" s="152" t="str">
        <f t="shared" si="35"/>
        <v/>
      </c>
      <c r="Q358" s="152" t="str">
        <f t="shared" si="36"/>
        <v/>
      </c>
      <c r="R358" s="141" t="str">
        <f t="shared" si="37"/>
        <v/>
      </c>
      <c r="S358" s="155" t="b">
        <f t="shared" si="38"/>
        <v>0</v>
      </c>
      <c r="T358" s="156" t="str">
        <f t="shared" si="39"/>
        <v>FALSCH</v>
      </c>
      <c r="U358" s="156" t="str">
        <f t="shared" si="40"/>
        <v>FALSCH</v>
      </c>
      <c r="V358" s="156" t="str">
        <f t="shared" si="41"/>
        <v>FALSCH</v>
      </c>
      <c r="W358" s="208" t="b">
        <f>IF(N358&lt;&gt;"",IF(VLOOKUP(N358,Wbw_List,3)="e",IF(AND(#REF!="Ja",#REF!="Ja"),"both",IF(#REF!="Ja","figures",IF(#REF!="Ja","free"))),VLOOKUP(VLOOKUP(N358,Wbw_List,3),Disziplinen,3)))</f>
        <v>0</v>
      </c>
    </row>
    <row r="359" spans="1:23" s="71" customFormat="1" ht="14.1">
      <c r="A359" s="154">
        <v>353</v>
      </c>
      <c r="B359" s="129"/>
      <c r="C359" s="226"/>
      <c r="D359" s="128"/>
      <c r="E359" s="72"/>
      <c r="F359" s="73"/>
      <c r="G359" s="178"/>
      <c r="H359" s="180"/>
      <c r="I359" s="146"/>
      <c r="J359" s="74"/>
      <c r="K359" s="146"/>
      <c r="L359" s="227"/>
      <c r="M359" s="228"/>
      <c r="N359" s="75"/>
      <c r="O359" s="144"/>
      <c r="P359" s="152" t="str">
        <f t="shared" si="35"/>
        <v/>
      </c>
      <c r="Q359" s="152" t="str">
        <f t="shared" si="36"/>
        <v/>
      </c>
      <c r="R359" s="141" t="str">
        <f t="shared" si="37"/>
        <v/>
      </c>
      <c r="S359" s="155" t="b">
        <f t="shared" si="38"/>
        <v>0</v>
      </c>
      <c r="T359" s="156" t="str">
        <f t="shared" si="39"/>
        <v>FALSCH</v>
      </c>
      <c r="U359" s="156" t="str">
        <f t="shared" si="40"/>
        <v>FALSCH</v>
      </c>
      <c r="V359" s="156" t="str">
        <f t="shared" si="41"/>
        <v>FALSCH</v>
      </c>
      <c r="W359" s="208" t="b">
        <f>IF(N359&lt;&gt;"",IF(VLOOKUP(N359,Wbw_List,3)="e",IF(AND(#REF!="Ja",#REF!="Ja"),"both",IF(#REF!="Ja","figures",IF(#REF!="Ja","free"))),VLOOKUP(VLOOKUP(N359,Wbw_List,3),Disziplinen,3)))</f>
        <v>0</v>
      </c>
    </row>
    <row r="360" spans="1:23" s="71" customFormat="1" ht="14.1">
      <c r="A360" s="154">
        <v>354</v>
      </c>
      <c r="B360" s="129"/>
      <c r="C360" s="226"/>
      <c r="D360" s="128"/>
      <c r="E360" s="72"/>
      <c r="F360" s="73"/>
      <c r="G360" s="178"/>
      <c r="H360" s="180"/>
      <c r="I360" s="146"/>
      <c r="J360" s="74"/>
      <c r="K360" s="146"/>
      <c r="L360" s="227"/>
      <c r="M360" s="228"/>
      <c r="N360" s="75"/>
      <c r="O360" s="144"/>
      <c r="P360" s="152" t="str">
        <f t="shared" si="35"/>
        <v/>
      </c>
      <c r="Q360" s="152" t="str">
        <f t="shared" si="36"/>
        <v/>
      </c>
      <c r="R360" s="141" t="str">
        <f t="shared" si="37"/>
        <v/>
      </c>
      <c r="S360" s="155" t="b">
        <f t="shared" si="38"/>
        <v>0</v>
      </c>
      <c r="T360" s="156" t="str">
        <f t="shared" si="39"/>
        <v>FALSCH</v>
      </c>
      <c r="U360" s="156" t="str">
        <f t="shared" si="40"/>
        <v>FALSCH</v>
      </c>
      <c r="V360" s="156" t="str">
        <f t="shared" si="41"/>
        <v>FALSCH</v>
      </c>
      <c r="W360" s="208" t="b">
        <f>IF(N360&lt;&gt;"",IF(VLOOKUP(N360,Wbw_List,3)="e",IF(AND(#REF!="Ja",#REF!="Ja"),"both",IF(#REF!="Ja","figures",IF(#REF!="Ja","free"))),VLOOKUP(VLOOKUP(N360,Wbw_List,3),Disziplinen,3)))</f>
        <v>0</v>
      </c>
    </row>
    <row r="361" spans="1:23" s="71" customFormat="1" ht="14.1">
      <c r="A361" s="154">
        <v>355</v>
      </c>
      <c r="B361" s="129"/>
      <c r="C361" s="226"/>
      <c r="D361" s="128"/>
      <c r="E361" s="72"/>
      <c r="F361" s="73"/>
      <c r="G361" s="178"/>
      <c r="H361" s="180"/>
      <c r="I361" s="146"/>
      <c r="J361" s="74"/>
      <c r="K361" s="146"/>
      <c r="L361" s="227"/>
      <c r="M361" s="228"/>
      <c r="N361" s="75"/>
      <c r="O361" s="144"/>
      <c r="P361" s="152" t="str">
        <f t="shared" si="35"/>
        <v/>
      </c>
      <c r="Q361" s="152" t="str">
        <f t="shared" si="36"/>
        <v/>
      </c>
      <c r="R361" s="141" t="str">
        <f t="shared" si="37"/>
        <v/>
      </c>
      <c r="S361" s="155" t="b">
        <f t="shared" si="38"/>
        <v>0</v>
      </c>
      <c r="T361" s="156" t="str">
        <f t="shared" si="39"/>
        <v>FALSCH</v>
      </c>
      <c r="U361" s="156" t="str">
        <f t="shared" si="40"/>
        <v>FALSCH</v>
      </c>
      <c r="V361" s="156" t="str">
        <f t="shared" si="41"/>
        <v>FALSCH</v>
      </c>
      <c r="W361" s="208" t="b">
        <f>IF(N361&lt;&gt;"",IF(VLOOKUP(N361,Wbw_List,3)="e",IF(AND(#REF!="Ja",#REF!="Ja"),"both",IF(#REF!="Ja","figures",IF(#REF!="Ja","free"))),VLOOKUP(VLOOKUP(N361,Wbw_List,3),Disziplinen,3)))</f>
        <v>0</v>
      </c>
    </row>
    <row r="362" spans="1:23" s="71" customFormat="1" ht="14.1">
      <c r="A362" s="154">
        <v>356</v>
      </c>
      <c r="B362" s="129"/>
      <c r="C362" s="226"/>
      <c r="D362" s="128"/>
      <c r="E362" s="72"/>
      <c r="F362" s="73"/>
      <c r="G362" s="178"/>
      <c r="H362" s="180"/>
      <c r="I362" s="146"/>
      <c r="J362" s="74"/>
      <c r="K362" s="146"/>
      <c r="L362" s="227"/>
      <c r="M362" s="228"/>
      <c r="N362" s="75"/>
      <c r="O362" s="144"/>
      <c r="P362" s="152" t="str">
        <f t="shared" si="35"/>
        <v/>
      </c>
      <c r="Q362" s="152" t="str">
        <f t="shared" si="36"/>
        <v/>
      </c>
      <c r="R362" s="141" t="str">
        <f t="shared" si="37"/>
        <v/>
      </c>
      <c r="S362" s="155" t="b">
        <f t="shared" si="38"/>
        <v>0</v>
      </c>
      <c r="T362" s="156" t="str">
        <f t="shared" si="39"/>
        <v>FALSCH</v>
      </c>
      <c r="U362" s="156" t="str">
        <f t="shared" si="40"/>
        <v>FALSCH</v>
      </c>
      <c r="V362" s="156" t="str">
        <f t="shared" si="41"/>
        <v>FALSCH</v>
      </c>
      <c r="W362" s="208" t="b">
        <f>IF(N362&lt;&gt;"",IF(VLOOKUP(N362,Wbw_List,3)="e",IF(AND(#REF!="Ja",#REF!="Ja"),"both",IF(#REF!="Ja","figures",IF(#REF!="Ja","free"))),VLOOKUP(VLOOKUP(N362,Wbw_List,3),Disziplinen,3)))</f>
        <v>0</v>
      </c>
    </row>
    <row r="363" spans="1:23" s="71" customFormat="1" ht="14.1">
      <c r="A363" s="154">
        <v>357</v>
      </c>
      <c r="B363" s="129"/>
      <c r="C363" s="226"/>
      <c r="D363" s="128"/>
      <c r="E363" s="72"/>
      <c r="F363" s="73"/>
      <c r="G363" s="178"/>
      <c r="H363" s="180"/>
      <c r="I363" s="146"/>
      <c r="J363" s="74"/>
      <c r="K363" s="146"/>
      <c r="L363" s="227"/>
      <c r="M363" s="228"/>
      <c r="N363" s="75"/>
      <c r="O363" s="144"/>
      <c r="P363" s="152" t="str">
        <f t="shared" si="35"/>
        <v/>
      </c>
      <c r="Q363" s="152" t="str">
        <f t="shared" si="36"/>
        <v/>
      </c>
      <c r="R363" s="141" t="str">
        <f t="shared" si="37"/>
        <v/>
      </c>
      <c r="S363" s="155" t="b">
        <f t="shared" si="38"/>
        <v>0</v>
      </c>
      <c r="T363" s="156" t="str">
        <f t="shared" si="39"/>
        <v>FALSCH</v>
      </c>
      <c r="U363" s="156" t="str">
        <f t="shared" si="40"/>
        <v>FALSCH</v>
      </c>
      <c r="V363" s="156" t="str">
        <f t="shared" si="41"/>
        <v>FALSCH</v>
      </c>
      <c r="W363" s="208" t="b">
        <f>IF(N363&lt;&gt;"",IF(VLOOKUP(N363,Wbw_List,3)="e",IF(AND(#REF!="Ja",#REF!="Ja"),"both",IF(#REF!="Ja","figures",IF(#REF!="Ja","free"))),VLOOKUP(VLOOKUP(N363,Wbw_List,3),Disziplinen,3)))</f>
        <v>0</v>
      </c>
    </row>
    <row r="364" spans="1:23" s="71" customFormat="1" ht="14.1">
      <c r="A364" s="154">
        <v>358</v>
      </c>
      <c r="B364" s="129"/>
      <c r="C364" s="226"/>
      <c r="D364" s="128"/>
      <c r="E364" s="72"/>
      <c r="F364" s="73"/>
      <c r="G364" s="178"/>
      <c r="H364" s="180"/>
      <c r="I364" s="146"/>
      <c r="J364" s="74"/>
      <c r="K364" s="146"/>
      <c r="L364" s="227"/>
      <c r="M364" s="228"/>
      <c r="N364" s="75"/>
      <c r="O364" s="144"/>
      <c r="P364" s="152" t="str">
        <f t="shared" si="35"/>
        <v/>
      </c>
      <c r="Q364" s="152" t="str">
        <f t="shared" si="36"/>
        <v/>
      </c>
      <c r="R364" s="141" t="str">
        <f t="shared" si="37"/>
        <v/>
      </c>
      <c r="S364" s="155" t="b">
        <f t="shared" si="38"/>
        <v>0</v>
      </c>
      <c r="T364" s="156" t="str">
        <f t="shared" si="39"/>
        <v>FALSCH</v>
      </c>
      <c r="U364" s="156" t="str">
        <f t="shared" si="40"/>
        <v>FALSCH</v>
      </c>
      <c r="V364" s="156" t="str">
        <f t="shared" si="41"/>
        <v>FALSCH</v>
      </c>
      <c r="W364" s="208" t="b">
        <f>IF(N364&lt;&gt;"",IF(VLOOKUP(N364,Wbw_List,3)="e",IF(AND(#REF!="Ja",#REF!="Ja"),"both",IF(#REF!="Ja","figures",IF(#REF!="Ja","free"))),VLOOKUP(VLOOKUP(N364,Wbw_List,3),Disziplinen,3)))</f>
        <v>0</v>
      </c>
    </row>
    <row r="365" spans="1:23" s="71" customFormat="1" ht="14.1">
      <c r="A365" s="154">
        <v>359</v>
      </c>
      <c r="B365" s="129"/>
      <c r="C365" s="226"/>
      <c r="D365" s="128"/>
      <c r="E365" s="72"/>
      <c r="F365" s="73"/>
      <c r="G365" s="178"/>
      <c r="H365" s="180"/>
      <c r="I365" s="146"/>
      <c r="J365" s="74"/>
      <c r="K365" s="146"/>
      <c r="L365" s="227"/>
      <c r="M365" s="228"/>
      <c r="N365" s="75"/>
      <c r="O365" s="144"/>
      <c r="P365" s="152" t="str">
        <f t="shared" si="35"/>
        <v/>
      </c>
      <c r="Q365" s="152" t="str">
        <f t="shared" si="36"/>
        <v/>
      </c>
      <c r="R365" s="141" t="str">
        <f t="shared" si="37"/>
        <v/>
      </c>
      <c r="S365" s="155" t="b">
        <f t="shared" si="38"/>
        <v>0</v>
      </c>
      <c r="T365" s="156" t="str">
        <f t="shared" si="39"/>
        <v>FALSCH</v>
      </c>
      <c r="U365" s="156" t="str">
        <f t="shared" si="40"/>
        <v>FALSCH</v>
      </c>
      <c r="V365" s="156" t="str">
        <f t="shared" si="41"/>
        <v>FALSCH</v>
      </c>
      <c r="W365" s="208" t="b">
        <f>IF(N365&lt;&gt;"",IF(VLOOKUP(N365,Wbw_List,3)="e",IF(AND(#REF!="Ja",#REF!="Ja"),"both",IF(#REF!="Ja","figures",IF(#REF!="Ja","free"))),VLOOKUP(VLOOKUP(N365,Wbw_List,3),Disziplinen,3)))</f>
        <v>0</v>
      </c>
    </row>
    <row r="366" spans="1:23" s="71" customFormat="1" ht="14.1">
      <c r="A366" s="154">
        <v>360</v>
      </c>
      <c r="B366" s="129"/>
      <c r="C366" s="226"/>
      <c r="D366" s="128"/>
      <c r="E366" s="72"/>
      <c r="F366" s="73"/>
      <c r="G366" s="178"/>
      <c r="H366" s="180"/>
      <c r="I366" s="146"/>
      <c r="J366" s="74"/>
      <c r="K366" s="146"/>
      <c r="L366" s="227"/>
      <c r="M366" s="228"/>
      <c r="N366" s="75"/>
      <c r="O366" s="144"/>
      <c r="P366" s="152" t="str">
        <f t="shared" si="35"/>
        <v/>
      </c>
      <c r="Q366" s="152" t="str">
        <f t="shared" si="36"/>
        <v/>
      </c>
      <c r="R366" s="141" t="str">
        <f t="shared" si="37"/>
        <v/>
      </c>
      <c r="S366" s="155" t="b">
        <f t="shared" si="38"/>
        <v>0</v>
      </c>
      <c r="T366" s="156" t="str">
        <f t="shared" si="39"/>
        <v>FALSCH</v>
      </c>
      <c r="U366" s="156" t="str">
        <f t="shared" si="40"/>
        <v>FALSCH</v>
      </c>
      <c r="V366" s="156" t="str">
        <f t="shared" si="41"/>
        <v>FALSCH</v>
      </c>
      <c r="W366" s="208" t="b">
        <f>IF(N366&lt;&gt;"",IF(VLOOKUP(N366,Wbw_List,3)="e",IF(AND(#REF!="Ja",#REF!="Ja"),"both",IF(#REF!="Ja","figures",IF(#REF!="Ja","free"))),VLOOKUP(VLOOKUP(N366,Wbw_List,3),Disziplinen,3)))</f>
        <v>0</v>
      </c>
    </row>
    <row r="367" spans="1:23" s="71" customFormat="1" ht="14.1">
      <c r="A367" s="154">
        <v>361</v>
      </c>
      <c r="B367" s="129"/>
      <c r="C367" s="226"/>
      <c r="D367" s="128"/>
      <c r="E367" s="72"/>
      <c r="F367" s="73"/>
      <c r="G367" s="178"/>
      <c r="H367" s="180"/>
      <c r="I367" s="146"/>
      <c r="J367" s="74"/>
      <c r="K367" s="146"/>
      <c r="L367" s="227"/>
      <c r="M367" s="228"/>
      <c r="N367" s="75"/>
      <c r="O367" s="144"/>
      <c r="P367" s="152" t="str">
        <f t="shared" si="35"/>
        <v/>
      </c>
      <c r="Q367" s="152" t="str">
        <f t="shared" si="36"/>
        <v/>
      </c>
      <c r="R367" s="141" t="str">
        <f t="shared" si="37"/>
        <v/>
      </c>
      <c r="S367" s="155" t="b">
        <f t="shared" si="38"/>
        <v>0</v>
      </c>
      <c r="T367" s="156" t="str">
        <f t="shared" si="39"/>
        <v>FALSCH</v>
      </c>
      <c r="U367" s="156" t="str">
        <f t="shared" si="40"/>
        <v>FALSCH</v>
      </c>
      <c r="V367" s="156" t="str">
        <f t="shared" si="41"/>
        <v>FALSCH</v>
      </c>
      <c r="W367" s="208" t="b">
        <f>IF(N367&lt;&gt;"",IF(VLOOKUP(N367,Wbw_List,3)="e",IF(AND(#REF!="Ja",#REF!="Ja"),"both",IF(#REF!="Ja","figures",IF(#REF!="Ja","free"))),VLOOKUP(VLOOKUP(N367,Wbw_List,3),Disziplinen,3)))</f>
        <v>0</v>
      </c>
    </row>
    <row r="368" spans="1:23" s="71" customFormat="1" ht="15" thickBot="1">
      <c r="A368" s="154">
        <v>362</v>
      </c>
      <c r="B368" s="130"/>
      <c r="C368" s="232"/>
      <c r="D368" s="131"/>
      <c r="E368" s="76"/>
      <c r="F368" s="77"/>
      <c r="G368" s="179"/>
      <c r="H368" s="181"/>
      <c r="I368" s="147"/>
      <c r="J368" s="78"/>
      <c r="K368" s="147"/>
      <c r="L368" s="233"/>
      <c r="M368" s="234"/>
      <c r="N368" s="79"/>
      <c r="O368" s="145"/>
      <c r="P368" s="153" t="str">
        <f t="shared" si="35"/>
        <v/>
      </c>
      <c r="Q368" s="153" t="str">
        <f t="shared" si="36"/>
        <v/>
      </c>
      <c r="R368" s="142" t="str">
        <f t="shared" si="37"/>
        <v/>
      </c>
      <c r="S368" s="157" t="b">
        <f t="shared" si="38"/>
        <v>0</v>
      </c>
      <c r="T368" s="158" t="str">
        <f t="shared" si="39"/>
        <v>FALSCH</v>
      </c>
      <c r="U368" s="158" t="str">
        <f t="shared" si="40"/>
        <v>FALSCH</v>
      </c>
      <c r="V368" s="158" t="str">
        <f t="shared" si="41"/>
        <v>FALSCH</v>
      </c>
      <c r="W368" s="209" t="b">
        <f>IF(N368&lt;&gt;"",IF(VLOOKUP(N368,Wbw_List,3)="e",IF(AND(#REF!="Ja",#REF!="Ja"),"both",IF(#REF!="Ja","figures",IF(#REF!="Ja","free"))),VLOOKUP(VLOOKUP(N368,Wbw_List,3),Disziplinen,3)))</f>
        <v>0</v>
      </c>
    </row>
    <row r="369" spans="1:1" ht="14.1">
      <c r="A369" s="154">
        <v>363</v>
      </c>
    </row>
    <row r="370" spans="1:1" ht="14.1">
      <c r="A370" s="154">
        <v>364</v>
      </c>
    </row>
  </sheetData>
  <autoFilter ref="A6:W368" xr:uid="{00000000-0001-0000-0000-000000000000}">
    <filterColumn colId="18" showButton="0"/>
    <filterColumn colId="19" showButton="0"/>
    <filterColumn colId="20" showButton="0"/>
    <filterColumn colId="21" showButton="0"/>
  </autoFilter>
  <sortState xmlns:xlrd2="http://schemas.microsoft.com/office/spreadsheetml/2017/richdata2" ref="B7:O295">
    <sortCondition ref="N7:N295"/>
    <sortCondition ref="B7:B295"/>
    <sortCondition ref="I7:I295"/>
    <sortCondition ref="E7:E295"/>
    <sortCondition ref="F7:F295"/>
  </sortState>
  <mergeCells count="12">
    <mergeCell ref="A1:A2"/>
    <mergeCell ref="O1:O2"/>
    <mergeCell ref="J1:K1"/>
    <mergeCell ref="H1:I1"/>
    <mergeCell ref="E1:G1"/>
    <mergeCell ref="L1:M1"/>
    <mergeCell ref="B1:D1"/>
    <mergeCell ref="S5:W6"/>
    <mergeCell ref="C3:C4"/>
    <mergeCell ref="S1:W1"/>
    <mergeCell ref="P1:R1"/>
    <mergeCell ref="S3:W4"/>
  </mergeCells>
  <phoneticPr fontId="56" type="noConversion"/>
  <dataValidations xWindow="289" yWindow="334" count="17">
    <dataValidation allowBlank="1" showInputMessage="1" showErrorMessage="1" promptTitle="Muster" prompt="Grüne Bereiche im Muster = weiße Felder im Eingabebereich -&gt; bitte bei Bedarf BEARBEITEN._x000a__x000a_Graue Felder im Eingabebereich -&gt; NICHT zu bearbeiten. " sqref="R4 R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Q3:Q6 E3:K6 O3:O6 N3:N4 N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Q7:Q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R7:R368 R3 R5" xr:uid="{C549D91F-9FD0-46D0-A6E0-AA3A19F7A15F}">
      <formula1>Wettbewerbsnamen</formula1>
    </dataValidation>
    <dataValidation type="list" allowBlank="1" showInputMessage="1" showErrorMessage="1" promptTitle="Kürtest" prompt="Hier bitte höchsten bestandenen Kürteest auswählen." sqref="J7:J368" xr:uid="{6AD1F640-A804-4EAE-BAC9-A92E63CCC874}">
      <formula1>Test_Kür</formula1>
    </dataValidation>
    <dataValidation type="list" allowBlank="1" showInputMessage="1" showErrorMessage="1" promptTitle="Tanztests" prompt="Hier bitte höchsten bestandenen Tanztest auswählen." sqref="K7:K368" xr:uid="{40424880-8F69-46AD-9D31-F468031ADBB7}">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N7:N368 N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extLst>
    <ext xmlns:x14="http://schemas.microsoft.com/office/spreadsheetml/2009/9/main" uri="{CCE6A557-97BC-4b89-ADB6-D9C93CAAB3DF}">
      <x14:dataValidations xmlns:xm="http://schemas.microsoft.com/office/excel/2006/main" xWindow="289" yWindow="334" count="1">
        <x14:dataValidation type="list" allowBlank="1" showInputMessage="1" showErrorMessage="1" xr:uid="{801F82B7-80DE-41D7-B2DE-BD1CFDF84406}">
          <x14:formula1>
            <xm:f>Listen!$A$85:$A$86</xm:f>
          </x14:formula1>
          <xm:sqref>L3:M368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L28" sqref="L28"/>
    </sheetView>
  </sheetViews>
  <sheetFormatPr defaultColWidth="11.42578125" defaultRowHeight="12.95"/>
  <cols>
    <col min="1" max="1" width="4.28515625" style="1" customWidth="1"/>
    <col min="2" max="2" width="20.28515625" customWidth="1"/>
    <col min="3" max="3" width="19.140625" customWidth="1"/>
    <col min="4" max="4" width="21.85546875" style="2" customWidth="1"/>
    <col min="5" max="5" width="8.7109375" style="2" bestFit="1" customWidth="1"/>
    <col min="6" max="7" width="13.7109375" style="1" customWidth="1"/>
    <col min="8" max="8" width="39.42578125" customWidth="1"/>
  </cols>
  <sheetData>
    <row r="1" spans="1:8" ht="26.45" customHeight="1">
      <c r="A1" s="264" t="s">
        <v>0</v>
      </c>
      <c r="B1" s="268" t="s">
        <v>2</v>
      </c>
      <c r="C1" s="269"/>
      <c r="D1" s="268" t="s">
        <v>3</v>
      </c>
      <c r="E1" s="269"/>
      <c r="F1" s="268" t="s">
        <v>64</v>
      </c>
      <c r="G1" s="269"/>
      <c r="H1" s="264" t="s">
        <v>6</v>
      </c>
    </row>
    <row r="2" spans="1:8" ht="45.95" thickBot="1">
      <c r="A2" s="265"/>
      <c r="B2" s="5" t="s">
        <v>12</v>
      </c>
      <c r="C2" s="132" t="s">
        <v>13</v>
      </c>
      <c r="D2" s="6" t="s">
        <v>65</v>
      </c>
      <c r="E2" s="133" t="s">
        <v>16</v>
      </c>
      <c r="F2" s="163" t="s">
        <v>66</v>
      </c>
      <c r="G2" s="164" t="s">
        <v>67</v>
      </c>
      <c r="H2" s="265"/>
    </row>
    <row r="3" spans="1:8">
      <c r="A3" s="266" t="s">
        <v>30</v>
      </c>
      <c r="B3" s="279" t="s">
        <v>68</v>
      </c>
      <c r="C3" s="3" t="s">
        <v>35</v>
      </c>
      <c r="D3" s="280" t="s">
        <v>36</v>
      </c>
      <c r="E3" s="4" t="s">
        <v>37</v>
      </c>
      <c r="F3" s="169" t="s">
        <v>33</v>
      </c>
      <c r="G3" s="170" t="s">
        <v>33</v>
      </c>
      <c r="H3" s="281" t="s">
        <v>69</v>
      </c>
    </row>
    <row r="4" spans="1:8" ht="14.1" thickBot="1">
      <c r="A4" s="267"/>
      <c r="B4" s="282" t="s">
        <v>70</v>
      </c>
      <c r="C4" s="283" t="s">
        <v>71</v>
      </c>
      <c r="D4" s="284" t="s">
        <v>72</v>
      </c>
      <c r="E4" s="285" t="s">
        <v>52</v>
      </c>
      <c r="F4" s="171" t="s">
        <v>33</v>
      </c>
      <c r="G4" s="172" t="s">
        <v>33</v>
      </c>
      <c r="H4" s="286" t="s">
        <v>73</v>
      </c>
    </row>
    <row r="5" spans="1:8" ht="14.1">
      <c r="A5" s="80">
        <v>1</v>
      </c>
      <c r="B5" s="81"/>
      <c r="C5" s="89"/>
      <c r="D5" s="92"/>
      <c r="E5" s="93"/>
      <c r="F5" s="165" t="s">
        <v>33</v>
      </c>
      <c r="G5" s="166" t="s">
        <v>33</v>
      </c>
      <c r="H5" s="82"/>
    </row>
    <row r="6" spans="1:8" ht="14.1">
      <c r="A6" s="83">
        <v>2</v>
      </c>
      <c r="B6" s="84"/>
      <c r="C6" s="90"/>
      <c r="D6" s="94"/>
      <c r="E6" s="70"/>
      <c r="F6" s="165" t="s">
        <v>33</v>
      </c>
      <c r="G6" s="166" t="s">
        <v>33</v>
      </c>
      <c r="H6" s="85"/>
    </row>
    <row r="7" spans="1:8" ht="14.1">
      <c r="A7" s="83">
        <v>3</v>
      </c>
      <c r="B7" s="84"/>
      <c r="C7" s="90"/>
      <c r="D7" s="94"/>
      <c r="E7" s="70"/>
      <c r="F7" s="165" t="s">
        <v>33</v>
      </c>
      <c r="G7" s="166" t="s">
        <v>33</v>
      </c>
      <c r="H7" s="85"/>
    </row>
    <row r="8" spans="1:8" ht="14.1">
      <c r="A8" s="83">
        <v>4</v>
      </c>
      <c r="B8" s="84"/>
      <c r="C8" s="90"/>
      <c r="D8" s="94"/>
      <c r="E8" s="70"/>
      <c r="F8" s="165" t="s">
        <v>33</v>
      </c>
      <c r="G8" s="166" t="s">
        <v>33</v>
      </c>
      <c r="H8" s="85"/>
    </row>
    <row r="9" spans="1:8" ht="14.1">
      <c r="A9" s="83">
        <v>5</v>
      </c>
      <c r="B9" s="84"/>
      <c r="C9" s="90"/>
      <c r="D9" s="94"/>
      <c r="E9" s="70"/>
      <c r="F9" s="165"/>
      <c r="G9" s="166"/>
      <c r="H9" s="85"/>
    </row>
    <row r="10" spans="1:8" ht="14.1">
      <c r="A10" s="83">
        <v>6</v>
      </c>
      <c r="B10" s="84"/>
      <c r="C10" s="90"/>
      <c r="D10" s="94"/>
      <c r="E10" s="70"/>
      <c r="F10" s="165" t="s">
        <v>33</v>
      </c>
      <c r="G10" s="166" t="s">
        <v>33</v>
      </c>
      <c r="H10" s="85"/>
    </row>
    <row r="11" spans="1:8" ht="14.1">
      <c r="A11" s="83">
        <v>7</v>
      </c>
      <c r="B11" s="84"/>
      <c r="C11" s="90"/>
      <c r="D11" s="94"/>
      <c r="E11" s="70"/>
      <c r="F11" s="165" t="s">
        <v>33</v>
      </c>
      <c r="G11" s="166" t="s">
        <v>33</v>
      </c>
      <c r="H11" s="85"/>
    </row>
    <row r="12" spans="1:8" ht="14.1">
      <c r="A12" s="83">
        <v>8</v>
      </c>
      <c r="B12" s="84"/>
      <c r="C12" s="90"/>
      <c r="D12" s="94"/>
      <c r="E12" s="70"/>
      <c r="F12" s="165" t="s">
        <v>33</v>
      </c>
      <c r="G12" s="166" t="s">
        <v>33</v>
      </c>
      <c r="H12" s="85"/>
    </row>
    <row r="13" spans="1:8" ht="14.1">
      <c r="A13" s="83">
        <v>9</v>
      </c>
      <c r="B13" s="84"/>
      <c r="C13" s="90"/>
      <c r="D13" s="94"/>
      <c r="E13" s="70"/>
      <c r="F13" s="165" t="s">
        <v>74</v>
      </c>
      <c r="G13" s="166" t="s">
        <v>74</v>
      </c>
      <c r="H13" s="85"/>
    </row>
    <row r="14" spans="1:8" ht="14.1">
      <c r="A14" s="83">
        <v>10</v>
      </c>
      <c r="B14" s="84"/>
      <c r="C14" s="90"/>
      <c r="D14" s="94"/>
      <c r="E14" s="70"/>
      <c r="F14" s="165" t="s">
        <v>33</v>
      </c>
      <c r="G14" s="166" t="s">
        <v>33</v>
      </c>
      <c r="H14" s="85"/>
    </row>
    <row r="15" spans="1:8" ht="14.1">
      <c r="A15" s="83">
        <v>11</v>
      </c>
      <c r="B15" s="84"/>
      <c r="C15" s="90"/>
      <c r="D15" s="94"/>
      <c r="E15" s="70"/>
      <c r="F15" s="165" t="s">
        <v>74</v>
      </c>
      <c r="G15" s="166" t="s">
        <v>33</v>
      </c>
      <c r="H15" s="85"/>
    </row>
    <row r="16" spans="1:8" ht="14.1">
      <c r="A16" s="83">
        <v>12</v>
      </c>
      <c r="B16" s="84"/>
      <c r="C16" s="90"/>
      <c r="D16" s="94"/>
      <c r="E16" s="70"/>
      <c r="F16" s="165" t="s">
        <v>33</v>
      </c>
      <c r="G16" s="166" t="s">
        <v>33</v>
      </c>
      <c r="H16" s="85"/>
    </row>
    <row r="17" spans="1:8" ht="14.1">
      <c r="A17" s="83">
        <v>13</v>
      </c>
      <c r="B17" s="84"/>
      <c r="C17" s="90"/>
      <c r="D17" s="94"/>
      <c r="E17" s="70"/>
      <c r="F17" s="165" t="s">
        <v>33</v>
      </c>
      <c r="G17" s="166" t="s">
        <v>33</v>
      </c>
      <c r="H17" s="85"/>
    </row>
    <row r="18" spans="1:8" ht="14.1">
      <c r="A18" s="83">
        <v>14</v>
      </c>
      <c r="B18" s="84"/>
      <c r="C18" s="90"/>
      <c r="D18" s="94"/>
      <c r="E18" s="70"/>
      <c r="F18" s="165" t="s">
        <v>33</v>
      </c>
      <c r="G18" s="166" t="s">
        <v>33</v>
      </c>
      <c r="H18" s="85"/>
    </row>
    <row r="19" spans="1:8" ht="14.1">
      <c r="A19" s="83">
        <v>15</v>
      </c>
      <c r="B19" s="84"/>
      <c r="C19" s="90"/>
      <c r="D19" s="94"/>
      <c r="E19" s="70"/>
      <c r="F19" s="165" t="s">
        <v>33</v>
      </c>
      <c r="G19" s="166" t="s">
        <v>33</v>
      </c>
      <c r="H19" s="85"/>
    </row>
    <row r="20" spans="1:8" ht="14.1">
      <c r="A20" s="83">
        <v>16</v>
      </c>
      <c r="B20" s="84"/>
      <c r="C20" s="90"/>
      <c r="D20" s="94"/>
      <c r="E20" s="70"/>
      <c r="F20" s="165" t="s">
        <v>33</v>
      </c>
      <c r="G20" s="166" t="s">
        <v>33</v>
      </c>
      <c r="H20" s="85"/>
    </row>
    <row r="21" spans="1:8" ht="14.1">
      <c r="A21" s="83">
        <v>17</v>
      </c>
      <c r="B21" s="84"/>
      <c r="C21" s="90"/>
      <c r="D21" s="94"/>
      <c r="E21" s="70"/>
      <c r="F21" s="165" t="s">
        <v>33</v>
      </c>
      <c r="G21" s="166" t="s">
        <v>33</v>
      </c>
      <c r="H21" s="85"/>
    </row>
    <row r="22" spans="1:8" ht="14.1">
      <c r="A22" s="83">
        <v>18</v>
      </c>
      <c r="B22" s="84"/>
      <c r="C22" s="90"/>
      <c r="D22" s="94"/>
      <c r="E22" s="70"/>
      <c r="F22" s="165" t="s">
        <v>33</v>
      </c>
      <c r="G22" s="166" t="s">
        <v>33</v>
      </c>
      <c r="H22" s="85"/>
    </row>
    <row r="23" spans="1:8" ht="14.1">
      <c r="A23" s="83">
        <v>19</v>
      </c>
      <c r="B23" s="84"/>
      <c r="C23" s="90"/>
      <c r="D23" s="94"/>
      <c r="E23" s="70"/>
      <c r="F23" s="165" t="s">
        <v>33</v>
      </c>
      <c r="G23" s="166" t="s">
        <v>33</v>
      </c>
      <c r="H23" s="85"/>
    </row>
    <row r="24" spans="1:8" ht="14.1">
      <c r="A24" s="83">
        <v>20</v>
      </c>
      <c r="B24" s="84"/>
      <c r="C24" s="90"/>
      <c r="D24" s="94"/>
      <c r="E24" s="70"/>
      <c r="F24" s="165" t="s">
        <v>74</v>
      </c>
      <c r="G24" s="166" t="s">
        <v>74</v>
      </c>
      <c r="H24" s="85"/>
    </row>
    <row r="25" spans="1:8" ht="14.1">
      <c r="A25" s="83">
        <v>21</v>
      </c>
      <c r="B25" s="84"/>
      <c r="C25" s="90"/>
      <c r="D25" s="94"/>
      <c r="E25" s="70"/>
      <c r="F25" s="165" t="s">
        <v>74</v>
      </c>
      <c r="G25" s="166" t="s">
        <v>74</v>
      </c>
      <c r="H25" s="85"/>
    </row>
    <row r="26" spans="1:8" ht="14.1">
      <c r="A26" s="83">
        <v>22</v>
      </c>
      <c r="B26" s="84"/>
      <c r="C26" s="90"/>
      <c r="D26" s="94"/>
      <c r="E26" s="70"/>
      <c r="F26" s="165" t="s">
        <v>74</v>
      </c>
      <c r="G26" s="166" t="s">
        <v>74</v>
      </c>
      <c r="H26" s="85"/>
    </row>
    <row r="27" spans="1:8" ht="14.1">
      <c r="A27" s="83">
        <v>23</v>
      </c>
      <c r="B27" s="84"/>
      <c r="C27" s="90"/>
      <c r="D27" s="94"/>
      <c r="E27" s="70"/>
      <c r="F27" s="165" t="s">
        <v>33</v>
      </c>
      <c r="G27" s="166" t="s">
        <v>33</v>
      </c>
      <c r="H27" s="85"/>
    </row>
    <row r="28" spans="1:8" ht="14.1">
      <c r="A28" s="83">
        <v>24</v>
      </c>
      <c r="B28" s="84"/>
      <c r="C28" s="90"/>
      <c r="D28" s="94"/>
      <c r="E28" s="70"/>
      <c r="F28" s="165" t="s">
        <v>33</v>
      </c>
      <c r="G28" s="166" t="s">
        <v>33</v>
      </c>
      <c r="H28" s="85"/>
    </row>
    <row r="29" spans="1:8" ht="14.1">
      <c r="A29" s="83">
        <v>25</v>
      </c>
      <c r="B29" s="84"/>
      <c r="C29" s="90"/>
      <c r="D29" s="94"/>
      <c r="E29" s="70"/>
      <c r="F29" s="165" t="s">
        <v>33</v>
      </c>
      <c r="G29" s="166" t="s">
        <v>33</v>
      </c>
      <c r="H29" s="85"/>
    </row>
    <row r="30" spans="1:8" ht="14.1">
      <c r="A30" s="83">
        <v>26</v>
      </c>
      <c r="B30" s="84"/>
      <c r="C30" s="90"/>
      <c r="D30" s="94"/>
      <c r="E30" s="70"/>
      <c r="F30" s="165" t="s">
        <v>33</v>
      </c>
      <c r="G30" s="166" t="s">
        <v>33</v>
      </c>
      <c r="H30" s="85"/>
    </row>
    <row r="31" spans="1:8" ht="14.1">
      <c r="A31" s="83">
        <v>27</v>
      </c>
      <c r="B31" s="84"/>
      <c r="C31" s="90"/>
      <c r="D31" s="94"/>
      <c r="E31" s="70"/>
      <c r="F31" s="165" t="s">
        <v>74</v>
      </c>
      <c r="G31" s="166" t="s">
        <v>74</v>
      </c>
      <c r="H31" s="85"/>
    </row>
    <row r="32" spans="1:8" ht="14.1">
      <c r="A32" s="83">
        <v>28</v>
      </c>
      <c r="B32" s="84"/>
      <c r="C32" s="90"/>
      <c r="D32" s="94"/>
      <c r="E32" s="70"/>
      <c r="F32" s="165" t="s">
        <v>74</v>
      </c>
      <c r="G32" s="166" t="s">
        <v>74</v>
      </c>
      <c r="H32" s="85"/>
    </row>
    <row r="33" spans="1:8" ht="14.1">
      <c r="A33" s="83">
        <v>29</v>
      </c>
      <c r="B33" s="84"/>
      <c r="C33" s="90"/>
      <c r="D33" s="94"/>
      <c r="E33" s="70"/>
      <c r="F33" s="165" t="s">
        <v>74</v>
      </c>
      <c r="G33" s="166" t="s">
        <v>74</v>
      </c>
      <c r="H33" s="85"/>
    </row>
    <row r="34" spans="1:8" ht="14.1">
      <c r="A34" s="83">
        <v>30</v>
      </c>
      <c r="B34" s="84"/>
      <c r="C34" s="90"/>
      <c r="D34" s="94"/>
      <c r="E34" s="70"/>
      <c r="F34" s="165" t="s">
        <v>33</v>
      </c>
      <c r="G34" s="166" t="s">
        <v>74</v>
      </c>
      <c r="H34" s="85"/>
    </row>
    <row r="35" spans="1:8" ht="14.1">
      <c r="A35" s="83">
        <v>31</v>
      </c>
      <c r="B35" s="84"/>
      <c r="C35" s="90"/>
      <c r="D35" s="94"/>
      <c r="E35" s="70"/>
      <c r="F35" s="165" t="s">
        <v>33</v>
      </c>
      <c r="G35" s="166" t="s">
        <v>33</v>
      </c>
      <c r="H35" s="85"/>
    </row>
    <row r="36" spans="1:8" ht="14.1">
      <c r="A36" s="83">
        <v>32</v>
      </c>
      <c r="B36" s="84"/>
      <c r="C36" s="90"/>
      <c r="D36" s="94"/>
      <c r="E36" s="70"/>
      <c r="F36" s="165" t="s">
        <v>33</v>
      </c>
      <c r="G36" s="166" t="s">
        <v>74</v>
      </c>
      <c r="H36" s="85"/>
    </row>
    <row r="37" spans="1:8" ht="14.1">
      <c r="A37" s="83">
        <v>33</v>
      </c>
      <c r="B37" s="84"/>
      <c r="C37" s="90"/>
      <c r="D37" s="94"/>
      <c r="E37" s="70"/>
      <c r="F37" s="165" t="s">
        <v>74</v>
      </c>
      <c r="G37" s="166" t="s">
        <v>74</v>
      </c>
      <c r="H37" s="85"/>
    </row>
    <row r="38" spans="1:8" ht="14.1">
      <c r="A38" s="83">
        <v>34</v>
      </c>
      <c r="B38" s="84"/>
      <c r="C38" s="90"/>
      <c r="D38" s="94"/>
      <c r="E38" s="70"/>
      <c r="F38" s="165" t="s">
        <v>74</v>
      </c>
      <c r="G38" s="166" t="s">
        <v>74</v>
      </c>
      <c r="H38" s="85"/>
    </row>
    <row r="39" spans="1:8" ht="14.1">
      <c r="A39" s="83">
        <v>35</v>
      </c>
      <c r="B39" s="84"/>
      <c r="C39" s="90"/>
      <c r="D39" s="94"/>
      <c r="E39" s="70"/>
      <c r="F39" s="165" t="s">
        <v>74</v>
      </c>
      <c r="G39" s="166" t="s">
        <v>74</v>
      </c>
      <c r="H39" s="85"/>
    </row>
    <row r="40" spans="1:8" ht="14.1">
      <c r="A40" s="83">
        <v>36</v>
      </c>
      <c r="B40" s="84"/>
      <c r="C40" s="90"/>
      <c r="D40" s="94"/>
      <c r="E40" s="70"/>
      <c r="F40" s="165" t="s">
        <v>33</v>
      </c>
      <c r="G40" s="166" t="s">
        <v>33</v>
      </c>
      <c r="H40" s="85"/>
    </row>
    <row r="41" spans="1:8" ht="14.1">
      <c r="A41" s="83">
        <v>37</v>
      </c>
      <c r="B41" s="84"/>
      <c r="C41" s="90"/>
      <c r="D41" s="94"/>
      <c r="E41" s="70"/>
      <c r="F41" s="165" t="s">
        <v>33</v>
      </c>
      <c r="G41" s="166" t="s">
        <v>33</v>
      </c>
      <c r="H41" s="85"/>
    </row>
    <row r="42" spans="1:8" ht="14.1">
      <c r="A42" s="83">
        <v>38</v>
      </c>
      <c r="B42" s="84"/>
      <c r="C42" s="90"/>
      <c r="D42" s="94"/>
      <c r="E42" s="70"/>
      <c r="F42" s="165" t="s">
        <v>33</v>
      </c>
      <c r="G42" s="166" t="s">
        <v>33</v>
      </c>
      <c r="H42" s="85"/>
    </row>
    <row r="43" spans="1:8" ht="14.1">
      <c r="A43" s="83">
        <v>39</v>
      </c>
      <c r="B43" s="84"/>
      <c r="C43" s="90"/>
      <c r="D43" s="94"/>
      <c r="E43" s="70"/>
      <c r="F43" s="165" t="s">
        <v>33</v>
      </c>
      <c r="G43" s="166" t="s">
        <v>33</v>
      </c>
      <c r="H43" s="85"/>
    </row>
    <row r="44" spans="1:8" ht="14.1">
      <c r="A44" s="83">
        <v>40</v>
      </c>
      <c r="B44" s="84"/>
      <c r="C44" s="90"/>
      <c r="D44" s="94"/>
      <c r="E44" s="70"/>
      <c r="F44" s="165" t="s">
        <v>33</v>
      </c>
      <c r="G44" s="166" t="s">
        <v>33</v>
      </c>
      <c r="H44" s="85"/>
    </row>
    <row r="45" spans="1:8" ht="14.1">
      <c r="A45" s="83">
        <v>41</v>
      </c>
      <c r="B45" s="84"/>
      <c r="C45" s="90"/>
      <c r="D45" s="94"/>
      <c r="E45" s="70"/>
      <c r="F45" s="165" t="s">
        <v>33</v>
      </c>
      <c r="G45" s="166" t="s">
        <v>33</v>
      </c>
      <c r="H45" s="85"/>
    </row>
    <row r="46" spans="1:8" ht="14.1">
      <c r="A46" s="83">
        <v>42</v>
      </c>
      <c r="B46" s="84"/>
      <c r="C46" s="90"/>
      <c r="D46" s="94"/>
      <c r="E46" s="70"/>
      <c r="F46" s="165" t="s">
        <v>33</v>
      </c>
      <c r="G46" s="166" t="s">
        <v>33</v>
      </c>
      <c r="H46" s="85"/>
    </row>
    <row r="47" spans="1:8" ht="14.1">
      <c r="A47" s="83">
        <v>43</v>
      </c>
      <c r="B47" s="84"/>
      <c r="C47" s="90"/>
      <c r="D47" s="94"/>
      <c r="E47" s="70"/>
      <c r="F47" s="165" t="s">
        <v>33</v>
      </c>
      <c r="G47" s="166" t="s">
        <v>33</v>
      </c>
      <c r="H47" s="85"/>
    </row>
    <row r="48" spans="1:8" ht="14.1">
      <c r="A48" s="83">
        <v>44</v>
      </c>
      <c r="B48" s="84"/>
      <c r="C48" s="90"/>
      <c r="D48" s="94"/>
      <c r="E48" s="70"/>
      <c r="F48" s="165" t="s">
        <v>33</v>
      </c>
      <c r="G48" s="166" t="s">
        <v>33</v>
      </c>
      <c r="H48" s="85"/>
    </row>
    <row r="49" spans="1:8" ht="14.1">
      <c r="A49" s="83">
        <v>45</v>
      </c>
      <c r="B49" s="84"/>
      <c r="C49" s="90"/>
      <c r="D49" s="94"/>
      <c r="E49" s="70"/>
      <c r="F49" s="165" t="s">
        <v>33</v>
      </c>
      <c r="G49" s="166" t="s">
        <v>33</v>
      </c>
      <c r="H49" s="85"/>
    </row>
    <row r="50" spans="1:8" ht="14.1">
      <c r="A50" s="83">
        <v>46</v>
      </c>
      <c r="B50" s="84"/>
      <c r="C50" s="90"/>
      <c r="D50" s="94"/>
      <c r="E50" s="70"/>
      <c r="F50" s="165" t="s">
        <v>74</v>
      </c>
      <c r="G50" s="166" t="s">
        <v>74</v>
      </c>
      <c r="H50" s="85"/>
    </row>
    <row r="51" spans="1:8" ht="14.1">
      <c r="A51" s="83">
        <v>47</v>
      </c>
      <c r="B51" s="84"/>
      <c r="C51" s="90"/>
      <c r="D51" s="94"/>
      <c r="E51" s="70"/>
      <c r="F51" s="165" t="s">
        <v>74</v>
      </c>
      <c r="G51" s="166" t="s">
        <v>33</v>
      </c>
      <c r="H51" s="85"/>
    </row>
    <row r="52" spans="1:8" ht="14.1">
      <c r="A52" s="83">
        <v>48</v>
      </c>
      <c r="B52" s="84"/>
      <c r="C52" s="90"/>
      <c r="D52" s="94"/>
      <c r="E52" s="70"/>
      <c r="F52" s="165" t="s">
        <v>74</v>
      </c>
      <c r="G52" s="166" t="s">
        <v>74</v>
      </c>
      <c r="H52" s="85"/>
    </row>
    <row r="53" spans="1:8" ht="14.1">
      <c r="A53" s="83">
        <v>49</v>
      </c>
      <c r="B53" s="84"/>
      <c r="C53" s="90"/>
      <c r="D53" s="94"/>
      <c r="E53" s="70"/>
      <c r="F53" s="165" t="s">
        <v>33</v>
      </c>
      <c r="G53" s="166" t="s">
        <v>33</v>
      </c>
      <c r="H53" s="85"/>
    </row>
    <row r="54" spans="1:8" ht="14.1">
      <c r="A54" s="83">
        <v>50</v>
      </c>
      <c r="B54" s="84"/>
      <c r="C54" s="90"/>
      <c r="D54" s="94"/>
      <c r="E54" s="70"/>
      <c r="F54" s="165" t="s">
        <v>33</v>
      </c>
      <c r="G54" s="166" t="s">
        <v>33</v>
      </c>
      <c r="H54" s="85"/>
    </row>
    <row r="55" spans="1:8" ht="14.1">
      <c r="A55" s="83">
        <v>51</v>
      </c>
      <c r="B55" s="84"/>
      <c r="C55" s="90"/>
      <c r="D55" s="94"/>
      <c r="E55" s="70"/>
      <c r="F55" s="165" t="s">
        <v>33</v>
      </c>
      <c r="G55" s="166" t="s">
        <v>33</v>
      </c>
      <c r="H55" s="85"/>
    </row>
    <row r="56" spans="1:8" ht="14.1">
      <c r="A56" s="83">
        <v>52</v>
      </c>
      <c r="B56" s="84"/>
      <c r="C56" s="90"/>
      <c r="D56" s="94"/>
      <c r="E56" s="70"/>
      <c r="F56" s="165"/>
      <c r="G56" s="166"/>
      <c r="H56" s="85"/>
    </row>
    <row r="57" spans="1:8" ht="14.1">
      <c r="A57" s="83">
        <v>53</v>
      </c>
      <c r="B57" s="84"/>
      <c r="C57" s="90"/>
      <c r="D57" s="94"/>
      <c r="E57" s="70"/>
      <c r="F57" s="165"/>
      <c r="G57" s="166"/>
      <c r="H57" s="85"/>
    </row>
    <row r="58" spans="1:8" ht="14.1">
      <c r="A58" s="83">
        <v>54</v>
      </c>
      <c r="B58" s="84"/>
      <c r="C58" s="90"/>
      <c r="D58" s="94"/>
      <c r="E58" s="70"/>
      <c r="F58" s="165"/>
      <c r="G58" s="166"/>
      <c r="H58" s="85"/>
    </row>
    <row r="59" spans="1:8" ht="14.1">
      <c r="A59" s="83">
        <v>55</v>
      </c>
      <c r="B59" s="84"/>
      <c r="C59" s="90"/>
      <c r="D59" s="94"/>
      <c r="E59" s="70"/>
      <c r="F59" s="165"/>
      <c r="G59" s="166"/>
      <c r="H59" s="85"/>
    </row>
    <row r="60" spans="1:8" ht="14.1">
      <c r="A60" s="83">
        <v>56</v>
      </c>
      <c r="B60" s="84"/>
      <c r="C60" s="90"/>
      <c r="D60" s="94"/>
      <c r="E60" s="70"/>
      <c r="F60" s="165"/>
      <c r="G60" s="166"/>
      <c r="H60" s="85"/>
    </row>
    <row r="61" spans="1:8" ht="14.1">
      <c r="A61" s="83">
        <v>57</v>
      </c>
      <c r="B61" s="84"/>
      <c r="C61" s="90"/>
      <c r="D61" s="94"/>
      <c r="E61" s="70"/>
      <c r="F61" s="165"/>
      <c r="G61" s="166"/>
      <c r="H61" s="85"/>
    </row>
    <row r="62" spans="1:8" ht="14.1">
      <c r="A62" s="83">
        <v>58</v>
      </c>
      <c r="B62" s="84"/>
      <c r="C62" s="90"/>
      <c r="D62" s="94"/>
      <c r="E62" s="70"/>
      <c r="F62" s="165"/>
      <c r="G62" s="166"/>
      <c r="H62" s="85"/>
    </row>
    <row r="63" spans="1:8" ht="14.1">
      <c r="A63" s="83">
        <v>59</v>
      </c>
      <c r="B63" s="84"/>
      <c r="C63" s="90"/>
      <c r="D63" s="94"/>
      <c r="E63" s="70"/>
      <c r="F63" s="165"/>
      <c r="G63" s="166"/>
      <c r="H63" s="85"/>
    </row>
    <row r="64" spans="1:8" ht="14.1">
      <c r="A64" s="83">
        <v>60</v>
      </c>
      <c r="B64" s="84"/>
      <c r="C64" s="90"/>
      <c r="D64" s="94"/>
      <c r="E64" s="70"/>
      <c r="F64" s="165"/>
      <c r="G64" s="166"/>
      <c r="H64" s="85"/>
    </row>
    <row r="65" spans="1:8" ht="14.1">
      <c r="A65" s="83">
        <v>61</v>
      </c>
      <c r="B65" s="84"/>
      <c r="C65" s="90"/>
      <c r="D65" s="94"/>
      <c r="E65" s="70"/>
      <c r="F65" s="165"/>
      <c r="G65" s="166"/>
      <c r="H65" s="85"/>
    </row>
    <row r="66" spans="1:8" ht="14.1">
      <c r="A66" s="83">
        <v>62</v>
      </c>
      <c r="B66" s="84"/>
      <c r="C66" s="90"/>
      <c r="D66" s="94"/>
      <c r="E66" s="70"/>
      <c r="F66" s="165"/>
      <c r="G66" s="166"/>
      <c r="H66" s="85"/>
    </row>
    <row r="67" spans="1:8" ht="14.1">
      <c r="A67" s="83">
        <v>63</v>
      </c>
      <c r="B67" s="84"/>
      <c r="C67" s="90"/>
      <c r="D67" s="94"/>
      <c r="E67" s="70"/>
      <c r="F67" s="165"/>
      <c r="G67" s="166"/>
      <c r="H67" s="85"/>
    </row>
    <row r="68" spans="1:8" ht="14.1">
      <c r="A68" s="83">
        <v>64</v>
      </c>
      <c r="B68" s="84"/>
      <c r="C68" s="90"/>
      <c r="D68" s="94"/>
      <c r="E68" s="70"/>
      <c r="F68" s="165"/>
      <c r="G68" s="166"/>
      <c r="H68" s="85"/>
    </row>
    <row r="69" spans="1:8" ht="14.1">
      <c r="A69" s="83">
        <v>65</v>
      </c>
      <c r="B69" s="84"/>
      <c r="C69" s="90"/>
      <c r="D69" s="94"/>
      <c r="E69" s="70"/>
      <c r="F69" s="165"/>
      <c r="G69" s="166"/>
      <c r="H69" s="85"/>
    </row>
    <row r="70" spans="1:8" ht="14.1">
      <c r="A70" s="83">
        <v>66</v>
      </c>
      <c r="B70" s="84"/>
      <c r="C70" s="90"/>
      <c r="D70" s="94"/>
      <c r="E70" s="70"/>
      <c r="F70" s="165"/>
      <c r="G70" s="166"/>
      <c r="H70" s="85"/>
    </row>
    <row r="71" spans="1:8" ht="14.1">
      <c r="A71" s="83">
        <v>67</v>
      </c>
      <c r="B71" s="84"/>
      <c r="C71" s="90"/>
      <c r="D71" s="94"/>
      <c r="E71" s="70"/>
      <c r="F71" s="165"/>
      <c r="G71" s="166"/>
      <c r="H71" s="85"/>
    </row>
    <row r="72" spans="1:8" ht="14.1">
      <c r="A72" s="83">
        <v>68</v>
      </c>
      <c r="B72" s="84"/>
      <c r="C72" s="90"/>
      <c r="D72" s="94"/>
      <c r="E72" s="70"/>
      <c r="F72" s="165"/>
      <c r="G72" s="166"/>
      <c r="H72" s="85"/>
    </row>
    <row r="73" spans="1:8" ht="14.1">
      <c r="A73" s="83">
        <v>69</v>
      </c>
      <c r="B73" s="84"/>
      <c r="C73" s="90"/>
      <c r="D73" s="94"/>
      <c r="E73" s="70"/>
      <c r="F73" s="165"/>
      <c r="G73" s="166"/>
      <c r="H73" s="85"/>
    </row>
    <row r="74" spans="1:8" ht="14.1">
      <c r="A74" s="83">
        <v>70</v>
      </c>
      <c r="B74" s="84"/>
      <c r="C74" s="90"/>
      <c r="D74" s="94"/>
      <c r="E74" s="70"/>
      <c r="F74" s="165"/>
      <c r="G74" s="166"/>
      <c r="H74" s="85"/>
    </row>
    <row r="75" spans="1:8" ht="14.1">
      <c r="A75" s="83">
        <v>71</v>
      </c>
      <c r="B75" s="84"/>
      <c r="C75" s="90"/>
      <c r="D75" s="94"/>
      <c r="E75" s="70"/>
      <c r="F75" s="165"/>
      <c r="G75" s="166"/>
      <c r="H75" s="85"/>
    </row>
    <row r="76" spans="1:8" ht="14.1">
      <c r="A76" s="83">
        <v>72</v>
      </c>
      <c r="B76" s="84"/>
      <c r="C76" s="90"/>
      <c r="D76" s="94"/>
      <c r="E76" s="70"/>
      <c r="F76" s="165"/>
      <c r="G76" s="166"/>
      <c r="H76" s="85"/>
    </row>
    <row r="77" spans="1:8" ht="14.1">
      <c r="A77" s="83">
        <v>73</v>
      </c>
      <c r="B77" s="84"/>
      <c r="C77" s="90"/>
      <c r="D77" s="94"/>
      <c r="E77" s="70"/>
      <c r="F77" s="165"/>
      <c r="G77" s="166"/>
      <c r="H77" s="85"/>
    </row>
    <row r="78" spans="1:8" ht="14.1">
      <c r="A78" s="83">
        <v>74</v>
      </c>
      <c r="B78" s="84"/>
      <c r="C78" s="90"/>
      <c r="D78" s="94"/>
      <c r="E78" s="70"/>
      <c r="F78" s="165"/>
      <c r="G78" s="166"/>
      <c r="H78" s="85"/>
    </row>
    <row r="79" spans="1:8" ht="14.1">
      <c r="A79" s="83">
        <v>75</v>
      </c>
      <c r="B79" s="84"/>
      <c r="C79" s="90"/>
      <c r="D79" s="94"/>
      <c r="E79" s="70"/>
      <c r="F79" s="165"/>
      <c r="G79" s="166"/>
      <c r="H79" s="85"/>
    </row>
    <row r="80" spans="1:8" ht="14.1">
      <c r="A80" s="83">
        <v>76</v>
      </c>
      <c r="B80" s="84"/>
      <c r="C80" s="90"/>
      <c r="D80" s="94"/>
      <c r="E80" s="70"/>
      <c r="F80" s="165"/>
      <c r="G80" s="166"/>
      <c r="H80" s="85"/>
    </row>
    <row r="81" spans="1:8" ht="14.1">
      <c r="A81" s="83">
        <v>77</v>
      </c>
      <c r="B81" s="84"/>
      <c r="C81" s="90"/>
      <c r="D81" s="94"/>
      <c r="E81" s="70"/>
      <c r="F81" s="165"/>
      <c r="G81" s="166"/>
      <c r="H81" s="85"/>
    </row>
    <row r="82" spans="1:8" ht="14.1">
      <c r="A82" s="83">
        <v>78</v>
      </c>
      <c r="B82" s="84"/>
      <c r="C82" s="90"/>
      <c r="D82" s="94"/>
      <c r="E82" s="70"/>
      <c r="F82" s="165"/>
      <c r="G82" s="166"/>
      <c r="H82" s="85"/>
    </row>
    <row r="83" spans="1:8" ht="14.1">
      <c r="A83" s="83">
        <v>79</v>
      </c>
      <c r="B83" s="84"/>
      <c r="C83" s="90"/>
      <c r="D83" s="94"/>
      <c r="E83" s="70"/>
      <c r="F83" s="165"/>
      <c r="G83" s="166"/>
      <c r="H83" s="85"/>
    </row>
    <row r="84" spans="1:8" ht="14.1">
      <c r="A84" s="83">
        <v>80</v>
      </c>
      <c r="B84" s="84"/>
      <c r="C84" s="90"/>
      <c r="D84" s="94"/>
      <c r="E84" s="70"/>
      <c r="F84" s="165"/>
      <c r="G84" s="166"/>
      <c r="H84" s="85"/>
    </row>
    <row r="85" spans="1:8" ht="14.1">
      <c r="A85" s="83">
        <v>81</v>
      </c>
      <c r="B85" s="84"/>
      <c r="C85" s="90"/>
      <c r="D85" s="94"/>
      <c r="E85" s="70"/>
      <c r="F85" s="165"/>
      <c r="G85" s="166"/>
      <c r="H85" s="85"/>
    </row>
    <row r="86" spans="1:8" ht="14.1">
      <c r="A86" s="83">
        <v>82</v>
      </c>
      <c r="B86" s="84"/>
      <c r="C86" s="90"/>
      <c r="D86" s="94"/>
      <c r="E86" s="70"/>
      <c r="F86" s="165"/>
      <c r="G86" s="166"/>
      <c r="H86" s="85"/>
    </row>
    <row r="87" spans="1:8" ht="14.1">
      <c r="A87" s="83">
        <v>83</v>
      </c>
      <c r="B87" s="84"/>
      <c r="C87" s="90"/>
      <c r="D87" s="94"/>
      <c r="E87" s="70"/>
      <c r="F87" s="165"/>
      <c r="G87" s="166"/>
      <c r="H87" s="85"/>
    </row>
    <row r="88" spans="1:8" ht="14.1">
      <c r="A88" s="83">
        <v>84</v>
      </c>
      <c r="B88" s="84"/>
      <c r="C88" s="90"/>
      <c r="D88" s="94"/>
      <c r="E88" s="70"/>
      <c r="F88" s="165"/>
      <c r="G88" s="166"/>
      <c r="H88" s="85"/>
    </row>
    <row r="89" spans="1:8" ht="14.1">
      <c r="A89" s="83">
        <v>85</v>
      </c>
      <c r="B89" s="84"/>
      <c r="C89" s="90"/>
      <c r="D89" s="94"/>
      <c r="E89" s="70"/>
      <c r="F89" s="165"/>
      <c r="G89" s="166"/>
      <c r="H89" s="85"/>
    </row>
    <row r="90" spans="1:8" ht="14.1">
      <c r="A90" s="83">
        <v>86</v>
      </c>
      <c r="B90" s="84"/>
      <c r="C90" s="90"/>
      <c r="D90" s="94"/>
      <c r="E90" s="70"/>
      <c r="F90" s="165"/>
      <c r="G90" s="166"/>
      <c r="H90" s="85"/>
    </row>
    <row r="91" spans="1:8" ht="14.1">
      <c r="A91" s="83">
        <v>87</v>
      </c>
      <c r="B91" s="84"/>
      <c r="C91" s="90"/>
      <c r="D91" s="94"/>
      <c r="E91" s="70"/>
      <c r="F91" s="165"/>
      <c r="G91" s="166"/>
      <c r="H91" s="85"/>
    </row>
    <row r="92" spans="1:8" ht="14.1">
      <c r="A92" s="83">
        <v>88</v>
      </c>
      <c r="B92" s="84"/>
      <c r="C92" s="90"/>
      <c r="D92" s="94"/>
      <c r="E92" s="70"/>
      <c r="F92" s="165"/>
      <c r="G92" s="166"/>
      <c r="H92" s="85"/>
    </row>
    <row r="93" spans="1:8" ht="14.1">
      <c r="A93" s="83">
        <v>89</v>
      </c>
      <c r="B93" s="84"/>
      <c r="C93" s="90"/>
      <c r="D93" s="94"/>
      <c r="E93" s="70"/>
      <c r="F93" s="165"/>
      <c r="G93" s="166"/>
      <c r="H93" s="85"/>
    </row>
    <row r="94" spans="1:8" ht="14.1">
      <c r="A94" s="83">
        <v>90</v>
      </c>
      <c r="B94" s="84"/>
      <c r="C94" s="90"/>
      <c r="D94" s="94"/>
      <c r="E94" s="70"/>
      <c r="F94" s="165"/>
      <c r="G94" s="166"/>
      <c r="H94" s="85"/>
    </row>
    <row r="95" spans="1:8" ht="14.1">
      <c r="A95" s="83">
        <v>91</v>
      </c>
      <c r="B95" s="84"/>
      <c r="C95" s="90"/>
      <c r="D95" s="94"/>
      <c r="E95" s="70"/>
      <c r="F95" s="165"/>
      <c r="G95" s="166"/>
      <c r="H95" s="85"/>
    </row>
    <row r="96" spans="1:8" ht="14.1">
      <c r="A96" s="83">
        <v>92</v>
      </c>
      <c r="B96" s="84"/>
      <c r="C96" s="90"/>
      <c r="D96" s="94"/>
      <c r="E96" s="70"/>
      <c r="F96" s="165"/>
      <c r="G96" s="166"/>
      <c r="H96" s="85"/>
    </row>
    <row r="97" spans="1:8" ht="14.1">
      <c r="A97" s="83">
        <v>93</v>
      </c>
      <c r="B97" s="84"/>
      <c r="C97" s="90"/>
      <c r="D97" s="94"/>
      <c r="E97" s="70"/>
      <c r="F97" s="165"/>
      <c r="G97" s="166"/>
      <c r="H97" s="85"/>
    </row>
    <row r="98" spans="1:8" ht="14.1">
      <c r="A98" s="83">
        <v>94</v>
      </c>
      <c r="B98" s="84"/>
      <c r="C98" s="90"/>
      <c r="D98" s="94"/>
      <c r="E98" s="70"/>
      <c r="F98" s="165"/>
      <c r="G98" s="166"/>
      <c r="H98" s="85"/>
    </row>
    <row r="99" spans="1:8" ht="14.1">
      <c r="A99" s="83">
        <v>95</v>
      </c>
      <c r="B99" s="84"/>
      <c r="C99" s="90"/>
      <c r="D99" s="94"/>
      <c r="E99" s="70"/>
      <c r="F99" s="165"/>
      <c r="G99" s="166"/>
      <c r="H99" s="85"/>
    </row>
    <row r="100" spans="1:8" ht="14.1">
      <c r="A100" s="83">
        <v>96</v>
      </c>
      <c r="B100" s="84"/>
      <c r="C100" s="90"/>
      <c r="D100" s="94"/>
      <c r="E100" s="70"/>
      <c r="F100" s="165"/>
      <c r="G100" s="166"/>
      <c r="H100" s="85"/>
    </row>
    <row r="101" spans="1:8" ht="15" thickBot="1">
      <c r="A101" s="86">
        <v>30</v>
      </c>
      <c r="B101" s="87"/>
      <c r="C101" s="91"/>
      <c r="D101" s="95"/>
      <c r="E101" s="96"/>
      <c r="F101" s="167"/>
      <c r="G101" s="168"/>
      <c r="H101" s="88"/>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Listen!$A$85:$A$86</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45"/>
  <sheetViews>
    <sheetView zoomScaleNormal="100" workbookViewId="0">
      <pane ySplit="1" topLeftCell="A2" activePane="bottomLeft" state="frozen"/>
      <selection pane="bottomLeft" activeCell="D30" sqref="D30"/>
    </sheetView>
  </sheetViews>
  <sheetFormatPr defaultColWidth="11.42578125" defaultRowHeight="12.95"/>
  <cols>
    <col min="1" max="1" width="18.7109375" style="47" customWidth="1"/>
    <col min="2" max="2" width="52.7109375" style="48" customWidth="1"/>
    <col min="3" max="3" width="24.28515625" style="47" customWidth="1"/>
    <col min="4" max="5" width="24.42578125" style="47" customWidth="1"/>
    <col min="6" max="6" width="18.28515625" style="38" bestFit="1" customWidth="1"/>
    <col min="7" max="7" width="27.42578125" customWidth="1"/>
  </cols>
  <sheetData>
    <row r="1" spans="1:7" ht="72" thickBot="1">
      <c r="A1" s="33" t="s">
        <v>75</v>
      </c>
      <c r="B1" s="111" t="s">
        <v>76</v>
      </c>
      <c r="C1" s="110" t="s">
        <v>77</v>
      </c>
      <c r="D1" s="103" t="s">
        <v>78</v>
      </c>
      <c r="E1" s="107" t="s">
        <v>79</v>
      </c>
      <c r="F1" s="102"/>
      <c r="G1" s="109"/>
    </row>
    <row r="2" spans="1:7" ht="13.5" customHeight="1">
      <c r="A2" s="34">
        <v>1</v>
      </c>
      <c r="B2" s="35" t="s">
        <v>80</v>
      </c>
      <c r="C2" s="35" t="s">
        <v>81</v>
      </c>
      <c r="D2" s="104">
        <v>18</v>
      </c>
      <c r="E2" s="271" t="s">
        <v>82</v>
      </c>
      <c r="F2" s="270" t="s">
        <v>83</v>
      </c>
      <c r="G2" s="108"/>
    </row>
    <row r="3" spans="1:7" ht="14.1">
      <c r="A3" s="36">
        <v>11</v>
      </c>
      <c r="B3" s="37" t="s">
        <v>84</v>
      </c>
      <c r="C3" s="37" t="s">
        <v>81</v>
      </c>
      <c r="D3" s="105">
        <v>25</v>
      </c>
      <c r="E3" s="271"/>
      <c r="F3" s="270"/>
      <c r="G3" s="108"/>
    </row>
    <row r="4" spans="1:7" ht="14.1">
      <c r="A4" s="36">
        <v>13</v>
      </c>
      <c r="B4" s="37" t="s">
        <v>85</v>
      </c>
      <c r="C4" s="37" t="s">
        <v>86</v>
      </c>
      <c r="D4" s="105">
        <v>25</v>
      </c>
      <c r="E4" s="271"/>
      <c r="F4" s="270"/>
      <c r="G4" s="108"/>
    </row>
    <row r="5" spans="1:7" ht="14.1">
      <c r="A5" s="36">
        <v>97</v>
      </c>
      <c r="B5" s="37" t="s">
        <v>87</v>
      </c>
      <c r="C5" s="37" t="s">
        <v>88</v>
      </c>
      <c r="D5" s="105">
        <v>8</v>
      </c>
      <c r="E5" s="271"/>
      <c r="F5" s="270"/>
      <c r="G5" s="108"/>
    </row>
    <row r="6" spans="1:7" ht="14.1">
      <c r="A6" s="36">
        <v>151</v>
      </c>
      <c r="B6" s="37" t="s">
        <v>89</v>
      </c>
      <c r="C6" s="37" t="s">
        <v>90</v>
      </c>
      <c r="D6" s="105">
        <v>18</v>
      </c>
      <c r="E6" s="271"/>
      <c r="F6" s="270"/>
      <c r="G6" s="108"/>
    </row>
    <row r="7" spans="1:7" ht="14.1" thickBot="1">
      <c r="A7" s="39">
        <v>463</v>
      </c>
      <c r="B7" s="40" t="s">
        <v>91</v>
      </c>
      <c r="C7" s="40" t="s">
        <v>88</v>
      </c>
      <c r="D7" s="106">
        <v>12</v>
      </c>
      <c r="E7" s="271"/>
      <c r="F7" s="270"/>
      <c r="G7" s="108"/>
    </row>
    <row r="8" spans="1:7">
      <c r="A8" s="217" t="s">
        <v>92</v>
      </c>
      <c r="B8" s="218" t="s">
        <v>93</v>
      </c>
      <c r="C8" s="219" t="s">
        <v>88</v>
      </c>
      <c r="D8" s="220">
        <v>40</v>
      </c>
      <c r="E8" s="134">
        <v>1</v>
      </c>
      <c r="F8" s="135" t="s">
        <v>94</v>
      </c>
    </row>
    <row r="9" spans="1:7">
      <c r="A9" s="213" t="s">
        <v>95</v>
      </c>
      <c r="B9" s="214" t="s">
        <v>96</v>
      </c>
      <c r="C9" s="215" t="s">
        <v>88</v>
      </c>
      <c r="D9" s="216">
        <v>40</v>
      </c>
      <c r="E9" s="134">
        <v>2</v>
      </c>
      <c r="F9" s="135"/>
    </row>
    <row r="10" spans="1:7">
      <c r="A10" s="213" t="s">
        <v>97</v>
      </c>
      <c r="B10" s="214" t="s">
        <v>98</v>
      </c>
      <c r="C10" s="215" t="s">
        <v>88</v>
      </c>
      <c r="D10" s="216">
        <v>40</v>
      </c>
      <c r="E10" s="134">
        <v>3</v>
      </c>
      <c r="F10" s="135"/>
    </row>
    <row r="11" spans="1:7">
      <c r="A11" s="213" t="s">
        <v>99</v>
      </c>
      <c r="B11" s="214" t="s">
        <v>100</v>
      </c>
      <c r="C11" s="215" t="s">
        <v>88</v>
      </c>
      <c r="D11" s="216">
        <v>40</v>
      </c>
      <c r="E11" s="134">
        <v>4</v>
      </c>
      <c r="F11" s="135"/>
    </row>
    <row r="12" spans="1:7">
      <c r="A12" s="213" t="s">
        <v>101</v>
      </c>
      <c r="B12" s="214" t="s">
        <v>102</v>
      </c>
      <c r="C12" s="215" t="s">
        <v>88</v>
      </c>
      <c r="D12" s="216">
        <v>40</v>
      </c>
      <c r="E12" s="134">
        <v>5</v>
      </c>
      <c r="F12" s="135"/>
    </row>
    <row r="13" spans="1:7">
      <c r="A13" s="213" t="s">
        <v>103</v>
      </c>
      <c r="B13" s="214" t="s">
        <v>104</v>
      </c>
      <c r="C13" s="215" t="s">
        <v>88</v>
      </c>
      <c r="D13" s="216">
        <v>40</v>
      </c>
      <c r="E13" s="134">
        <v>6</v>
      </c>
      <c r="F13" s="135"/>
    </row>
    <row r="14" spans="1:7">
      <c r="A14" s="213" t="s">
        <v>105</v>
      </c>
      <c r="B14" s="214" t="s">
        <v>106</v>
      </c>
      <c r="C14" s="215" t="s">
        <v>88</v>
      </c>
      <c r="D14" s="216">
        <v>40</v>
      </c>
      <c r="E14" s="134">
        <v>7</v>
      </c>
      <c r="F14" s="135"/>
    </row>
    <row r="15" spans="1:7">
      <c r="A15" s="213" t="s">
        <v>107</v>
      </c>
      <c r="B15" s="214" t="s">
        <v>108</v>
      </c>
      <c r="C15" s="215" t="s">
        <v>88</v>
      </c>
      <c r="D15" s="216">
        <v>40</v>
      </c>
      <c r="E15" s="134">
        <v>8</v>
      </c>
      <c r="F15" s="135"/>
    </row>
    <row r="16" spans="1:7">
      <c r="A16" s="213" t="s">
        <v>109</v>
      </c>
      <c r="B16" s="214" t="s">
        <v>110</v>
      </c>
      <c r="C16" s="215" t="s">
        <v>86</v>
      </c>
      <c r="D16" s="216">
        <v>40</v>
      </c>
      <c r="E16" s="134">
        <v>9</v>
      </c>
      <c r="F16" s="135"/>
    </row>
    <row r="17" spans="1:6">
      <c r="A17" s="213" t="s">
        <v>111</v>
      </c>
      <c r="B17" s="214" t="s">
        <v>112</v>
      </c>
      <c r="C17" s="215" t="s">
        <v>86</v>
      </c>
      <c r="D17" s="216">
        <v>40</v>
      </c>
      <c r="E17" s="134">
        <v>10</v>
      </c>
      <c r="F17" s="135"/>
    </row>
    <row r="18" spans="1:6">
      <c r="A18" s="213" t="s">
        <v>113</v>
      </c>
      <c r="B18" s="214" t="s">
        <v>114</v>
      </c>
      <c r="C18" s="215" t="s">
        <v>86</v>
      </c>
      <c r="D18" s="216">
        <v>40</v>
      </c>
      <c r="E18" s="134">
        <v>11</v>
      </c>
      <c r="F18" s="135"/>
    </row>
    <row r="19" spans="1:6">
      <c r="A19" s="213" t="s">
        <v>115</v>
      </c>
      <c r="B19" s="214" t="s">
        <v>116</v>
      </c>
      <c r="C19" s="215" t="s">
        <v>86</v>
      </c>
      <c r="D19" s="216">
        <v>40</v>
      </c>
      <c r="E19" s="134">
        <v>12</v>
      </c>
      <c r="F19" s="135"/>
    </row>
    <row r="20" spans="1:6">
      <c r="A20" s="213" t="s">
        <v>117</v>
      </c>
      <c r="B20" s="214" t="s">
        <v>118</v>
      </c>
      <c r="C20" s="215" t="s">
        <v>86</v>
      </c>
      <c r="D20" s="216">
        <v>40</v>
      </c>
      <c r="E20" s="134">
        <v>13</v>
      </c>
      <c r="F20" s="135"/>
    </row>
    <row r="21" spans="1:6">
      <c r="A21" s="213" t="s">
        <v>119</v>
      </c>
      <c r="B21" s="214" t="s">
        <v>120</v>
      </c>
      <c r="C21" s="215" t="s">
        <v>86</v>
      </c>
      <c r="D21" s="216">
        <v>40</v>
      </c>
      <c r="E21" s="134">
        <v>14</v>
      </c>
      <c r="F21" s="135"/>
    </row>
    <row r="22" spans="1:6">
      <c r="A22" s="213" t="s">
        <v>121</v>
      </c>
      <c r="B22" s="214" t="s">
        <v>122</v>
      </c>
      <c r="C22" s="215" t="s">
        <v>86</v>
      </c>
      <c r="D22" s="216">
        <v>40</v>
      </c>
      <c r="E22" s="134">
        <v>15</v>
      </c>
      <c r="F22" s="135"/>
    </row>
    <row r="23" spans="1:6">
      <c r="A23" s="223" t="s">
        <v>123</v>
      </c>
      <c r="B23" s="214" t="s">
        <v>124</v>
      </c>
      <c r="C23" s="215" t="s">
        <v>86</v>
      </c>
      <c r="D23" s="216">
        <v>40</v>
      </c>
      <c r="E23" s="134">
        <v>16</v>
      </c>
      <c r="F23" s="135"/>
    </row>
    <row r="24" spans="1:6" ht="14.1">
      <c r="A24" s="224" t="s">
        <v>125</v>
      </c>
      <c r="B24" s="225" t="s">
        <v>126</v>
      </c>
      <c r="C24" s="222" t="s">
        <v>86</v>
      </c>
      <c r="D24" s="216">
        <v>25</v>
      </c>
      <c r="E24" s="134">
        <v>17</v>
      </c>
      <c r="F24" s="135"/>
    </row>
    <row r="25" spans="1:6" ht="14.1">
      <c r="A25" s="224" t="s">
        <v>127</v>
      </c>
      <c r="B25" s="225" t="s">
        <v>128</v>
      </c>
      <c r="C25" s="222" t="s">
        <v>86</v>
      </c>
      <c r="D25" s="216">
        <v>25</v>
      </c>
      <c r="E25" s="134">
        <v>18</v>
      </c>
      <c r="F25" s="135"/>
    </row>
    <row r="26" spans="1:6" ht="14.1">
      <c r="A26" s="224" t="s">
        <v>129</v>
      </c>
      <c r="B26" s="225" t="s">
        <v>130</v>
      </c>
      <c r="C26" s="222" t="s">
        <v>86</v>
      </c>
      <c r="D26" s="216">
        <v>25</v>
      </c>
      <c r="E26" s="134">
        <v>19</v>
      </c>
      <c r="F26" s="135"/>
    </row>
    <row r="27" spans="1:6" ht="14.1">
      <c r="A27" s="224" t="s">
        <v>131</v>
      </c>
      <c r="B27" s="225" t="s">
        <v>132</v>
      </c>
      <c r="C27" s="222" t="s">
        <v>86</v>
      </c>
      <c r="D27" s="216">
        <v>25</v>
      </c>
      <c r="E27" s="134">
        <v>20</v>
      </c>
      <c r="F27" s="135"/>
    </row>
    <row r="28" spans="1:6">
      <c r="A28" s="224"/>
      <c r="B28" s="225"/>
      <c r="C28" s="222"/>
      <c r="D28" s="216"/>
      <c r="E28" s="134">
        <v>21</v>
      </c>
      <c r="F28" s="135"/>
    </row>
    <row r="29" spans="1:6">
      <c r="A29" s="224"/>
      <c r="B29" s="225"/>
      <c r="C29" s="222"/>
      <c r="D29" s="216"/>
      <c r="E29" s="134">
        <v>22</v>
      </c>
      <c r="F29" s="135"/>
    </row>
    <row r="30" spans="1:6">
      <c r="A30" s="43"/>
      <c r="B30" s="42"/>
      <c r="C30" s="222"/>
      <c r="D30" s="97"/>
      <c r="E30" s="134">
        <v>23</v>
      </c>
      <c r="F30" s="135"/>
    </row>
    <row r="31" spans="1:6">
      <c r="A31" s="41"/>
      <c r="B31" s="42"/>
      <c r="C31" s="43"/>
      <c r="D31" s="97"/>
      <c r="E31" s="134">
        <v>24</v>
      </c>
      <c r="F31" s="135"/>
    </row>
    <row r="32" spans="1:6">
      <c r="A32" s="41"/>
      <c r="B32" s="42"/>
      <c r="C32" s="43"/>
      <c r="D32" s="97"/>
      <c r="E32" s="134">
        <v>25</v>
      </c>
      <c r="F32" s="135"/>
    </row>
    <row r="33" spans="1:6">
      <c r="A33" s="41"/>
      <c r="B33" s="42"/>
      <c r="C33" s="43"/>
      <c r="D33" s="97"/>
      <c r="E33" s="134">
        <v>26</v>
      </c>
      <c r="F33" s="135"/>
    </row>
    <row r="34" spans="1:6">
      <c r="A34" s="41"/>
      <c r="B34" s="42"/>
      <c r="C34" s="43"/>
      <c r="D34" s="97"/>
      <c r="E34" s="134">
        <v>27</v>
      </c>
      <c r="F34" s="135"/>
    </row>
    <row r="35" spans="1:6">
      <c r="A35" s="41"/>
      <c r="B35" s="42"/>
      <c r="C35" s="43"/>
      <c r="D35" s="97"/>
      <c r="E35" s="134">
        <v>28</v>
      </c>
      <c r="F35" s="135"/>
    </row>
    <row r="36" spans="1:6">
      <c r="A36" s="41"/>
      <c r="B36" s="42"/>
      <c r="C36" s="43"/>
      <c r="D36" s="97"/>
      <c r="E36" s="134">
        <v>29</v>
      </c>
      <c r="F36" s="135"/>
    </row>
    <row r="37" spans="1:6">
      <c r="A37" s="41"/>
      <c r="B37" s="42"/>
      <c r="C37" s="43"/>
      <c r="D37" s="97"/>
      <c r="E37" s="134">
        <v>30</v>
      </c>
      <c r="F37" s="135"/>
    </row>
    <row r="38" spans="1:6">
      <c r="A38" s="41"/>
      <c r="B38" s="42"/>
      <c r="C38" s="43"/>
      <c r="D38" s="97"/>
      <c r="E38" s="134">
        <v>31</v>
      </c>
      <c r="F38" s="135"/>
    </row>
    <row r="39" spans="1:6">
      <c r="A39" s="41"/>
      <c r="B39" s="42"/>
      <c r="C39" s="43"/>
      <c r="D39" s="97"/>
      <c r="E39" s="134">
        <v>32</v>
      </c>
      <c r="F39" s="135"/>
    </row>
    <row r="40" spans="1:6">
      <c r="A40" s="41"/>
      <c r="B40" s="42"/>
      <c r="C40" s="43"/>
      <c r="D40" s="97"/>
      <c r="E40" s="134">
        <v>33</v>
      </c>
      <c r="F40" s="135"/>
    </row>
    <row r="41" spans="1:6">
      <c r="A41" s="41"/>
      <c r="B41" s="42"/>
      <c r="C41" s="43"/>
      <c r="D41" s="97"/>
      <c r="E41" s="134">
        <v>34</v>
      </c>
      <c r="F41" s="135"/>
    </row>
    <row r="42" spans="1:6">
      <c r="A42" s="41"/>
      <c r="B42" s="42"/>
      <c r="C42" s="43"/>
      <c r="D42" s="97"/>
      <c r="E42" s="134">
        <v>35</v>
      </c>
      <c r="F42" s="135"/>
    </row>
    <row r="43" spans="1:6">
      <c r="A43" s="41"/>
      <c r="B43" s="42"/>
      <c r="C43" s="43"/>
      <c r="D43" s="97"/>
      <c r="E43" s="134">
        <v>36</v>
      </c>
      <c r="F43" s="135"/>
    </row>
    <row r="44" spans="1:6">
      <c r="A44" s="41"/>
      <c r="B44" s="42"/>
      <c r="C44" s="43"/>
      <c r="D44" s="97"/>
      <c r="E44" s="134">
        <v>37</v>
      </c>
      <c r="F44" s="135"/>
    </row>
    <row r="45" spans="1:6">
      <c r="A45" s="41"/>
      <c r="B45" s="42"/>
      <c r="C45" s="43"/>
      <c r="D45" s="97"/>
      <c r="E45" s="134">
        <v>38</v>
      </c>
      <c r="F45" s="135"/>
    </row>
    <row r="46" spans="1:6">
      <c r="A46" s="41"/>
      <c r="B46" s="42"/>
      <c r="C46" s="43"/>
      <c r="D46" s="97"/>
      <c r="E46" s="134">
        <v>39</v>
      </c>
      <c r="F46" s="135"/>
    </row>
    <row r="47" spans="1:6">
      <c r="A47" s="41"/>
      <c r="B47" s="42"/>
      <c r="C47" s="43"/>
      <c r="D47" s="97"/>
      <c r="E47" s="134">
        <v>40</v>
      </c>
      <c r="F47" s="135"/>
    </row>
    <row r="48" spans="1:6">
      <c r="A48" s="41"/>
      <c r="B48" s="42"/>
      <c r="C48" s="43"/>
      <c r="D48" s="97"/>
      <c r="E48" s="134">
        <v>41</v>
      </c>
      <c r="F48" s="135"/>
    </row>
    <row r="49" spans="1:6">
      <c r="A49" s="41"/>
      <c r="B49" s="42"/>
      <c r="C49" s="43"/>
      <c r="D49" s="97"/>
      <c r="E49" s="134">
        <v>42</v>
      </c>
      <c r="F49" s="135"/>
    </row>
    <row r="50" spans="1:6">
      <c r="A50" s="41"/>
      <c r="B50" s="42"/>
      <c r="C50" s="43"/>
      <c r="D50" s="97"/>
      <c r="E50" s="134">
        <v>43</v>
      </c>
      <c r="F50" s="135"/>
    </row>
    <row r="51" spans="1:6">
      <c r="A51" s="41"/>
      <c r="B51" s="42"/>
      <c r="C51" s="43"/>
      <c r="D51" s="97"/>
      <c r="E51" s="134">
        <v>44</v>
      </c>
      <c r="F51" s="135"/>
    </row>
    <row r="52" spans="1:6">
      <c r="A52" s="41"/>
      <c r="B52" s="42"/>
      <c r="C52" s="43"/>
      <c r="D52" s="97"/>
      <c r="E52" s="134">
        <v>45</v>
      </c>
      <c r="F52" s="135"/>
    </row>
    <row r="53" spans="1:6">
      <c r="A53" s="41"/>
      <c r="B53" s="42"/>
      <c r="C53" s="43"/>
      <c r="D53" s="97"/>
      <c r="E53" s="134">
        <v>46</v>
      </c>
      <c r="F53" s="135"/>
    </row>
    <row r="54" spans="1:6">
      <c r="A54" s="41"/>
      <c r="B54" s="42"/>
      <c r="C54" s="43"/>
      <c r="D54" s="97"/>
      <c r="E54" s="134">
        <v>47</v>
      </c>
      <c r="F54" s="135"/>
    </row>
    <row r="55" spans="1:6">
      <c r="A55" s="41"/>
      <c r="B55" s="42"/>
      <c r="C55" s="43"/>
      <c r="D55" s="97"/>
      <c r="E55" s="134">
        <v>48</v>
      </c>
      <c r="F55" s="135"/>
    </row>
    <row r="56" spans="1:6">
      <c r="A56" s="41"/>
      <c r="B56" s="42"/>
      <c r="C56" s="43"/>
      <c r="D56" s="97"/>
      <c r="E56" s="134">
        <v>49</v>
      </c>
      <c r="F56" s="135"/>
    </row>
    <row r="57" spans="1:6">
      <c r="A57" s="41"/>
      <c r="B57" s="42"/>
      <c r="C57" s="43"/>
      <c r="D57" s="97"/>
      <c r="E57" s="134">
        <v>50</v>
      </c>
      <c r="F57" s="135"/>
    </row>
    <row r="58" spans="1:6">
      <c r="A58" s="41"/>
      <c r="B58" s="42"/>
      <c r="C58" s="43"/>
      <c r="D58" s="97"/>
      <c r="E58" s="134">
        <v>51</v>
      </c>
      <c r="F58" s="135"/>
    </row>
    <row r="59" spans="1:6">
      <c r="A59" s="41"/>
      <c r="B59" s="42"/>
      <c r="C59" s="43"/>
      <c r="D59" s="97"/>
      <c r="E59" s="134">
        <v>52</v>
      </c>
      <c r="F59" s="135"/>
    </row>
    <row r="60" spans="1:6">
      <c r="A60" s="41"/>
      <c r="B60" s="42"/>
      <c r="C60" s="43"/>
      <c r="D60" s="97"/>
      <c r="E60" s="134">
        <v>53</v>
      </c>
      <c r="F60" s="135"/>
    </row>
    <row r="61" spans="1:6">
      <c r="A61" s="41"/>
      <c r="B61" s="42"/>
      <c r="C61" s="43"/>
      <c r="D61" s="97"/>
      <c r="E61" s="134">
        <v>54</v>
      </c>
      <c r="F61" s="135"/>
    </row>
    <row r="62" spans="1:6">
      <c r="A62" s="41"/>
      <c r="B62" s="42"/>
      <c r="C62" s="43"/>
      <c r="D62" s="97"/>
      <c r="E62" s="134">
        <v>55</v>
      </c>
      <c r="F62" s="135"/>
    </row>
    <row r="63" spans="1:6">
      <c r="A63" s="41"/>
      <c r="B63" s="42"/>
      <c r="C63" s="43"/>
      <c r="D63" s="97"/>
      <c r="E63" s="134">
        <v>56</v>
      </c>
      <c r="F63" s="135"/>
    </row>
    <row r="64" spans="1:6">
      <c r="A64" s="41"/>
      <c r="B64" s="42"/>
      <c r="C64" s="43"/>
      <c r="D64" s="97"/>
      <c r="E64" s="134">
        <v>57</v>
      </c>
      <c r="F64" s="135"/>
    </row>
    <row r="65" spans="1:6">
      <c r="A65" s="41"/>
      <c r="B65" s="42"/>
      <c r="C65" s="43"/>
      <c r="D65" s="97"/>
      <c r="E65" s="134">
        <v>58</v>
      </c>
      <c r="F65" s="135"/>
    </row>
    <row r="66" spans="1:6">
      <c r="A66" s="41"/>
      <c r="B66" s="42"/>
      <c r="C66" s="43"/>
      <c r="D66" s="97"/>
      <c r="E66" s="134">
        <v>59</v>
      </c>
      <c r="F66" s="135"/>
    </row>
    <row r="67" spans="1:6">
      <c r="A67" s="41"/>
      <c r="B67" s="42"/>
      <c r="C67" s="43"/>
      <c r="D67" s="97"/>
      <c r="E67" s="134">
        <v>60</v>
      </c>
      <c r="F67" s="135"/>
    </row>
    <row r="68" spans="1:6">
      <c r="A68" s="41"/>
      <c r="B68" s="42"/>
      <c r="C68" s="43"/>
      <c r="D68" s="97"/>
      <c r="E68" s="134">
        <v>61</v>
      </c>
      <c r="F68" s="135"/>
    </row>
    <row r="69" spans="1:6">
      <c r="A69" s="41"/>
      <c r="B69" s="42"/>
      <c r="C69" s="43"/>
      <c r="D69" s="97"/>
      <c r="E69" s="134">
        <v>62</v>
      </c>
      <c r="F69" s="135"/>
    </row>
    <row r="70" spans="1:6">
      <c r="A70" s="41"/>
      <c r="B70" s="42"/>
      <c r="C70" s="43"/>
      <c r="D70" s="97"/>
      <c r="E70" s="134">
        <v>63</v>
      </c>
      <c r="F70" s="135"/>
    </row>
    <row r="71" spans="1:6">
      <c r="A71" s="41"/>
      <c r="B71" s="42"/>
      <c r="C71" s="43"/>
      <c r="D71" s="97"/>
      <c r="E71" s="134">
        <v>64</v>
      </c>
      <c r="F71" s="135"/>
    </row>
    <row r="72" spans="1:6">
      <c r="A72" s="41"/>
      <c r="B72" s="42"/>
      <c r="C72" s="43"/>
      <c r="D72" s="97"/>
      <c r="E72" s="134">
        <v>65</v>
      </c>
      <c r="F72" s="135"/>
    </row>
    <row r="73" spans="1:6">
      <c r="A73" s="41"/>
      <c r="B73" s="42"/>
      <c r="C73" s="43"/>
      <c r="D73" s="97"/>
      <c r="E73" s="134">
        <v>66</v>
      </c>
      <c r="F73" s="135"/>
    </row>
    <row r="74" spans="1:6">
      <c r="A74" s="41"/>
      <c r="B74" s="42"/>
      <c r="C74" s="43"/>
      <c r="D74" s="97"/>
      <c r="E74" s="134">
        <v>67</v>
      </c>
      <c r="F74" s="135"/>
    </row>
    <row r="75" spans="1:6">
      <c r="A75" s="41"/>
      <c r="B75" s="42"/>
      <c r="C75" s="43"/>
      <c r="D75" s="97"/>
      <c r="E75" s="134">
        <v>68</v>
      </c>
      <c r="F75" s="135"/>
    </row>
    <row r="76" spans="1:6">
      <c r="A76" s="41"/>
      <c r="B76" s="42"/>
      <c r="C76" s="43"/>
      <c r="D76" s="97"/>
      <c r="E76" s="134">
        <v>69</v>
      </c>
      <c r="F76" s="135"/>
    </row>
    <row r="77" spans="1:6">
      <c r="A77" s="41"/>
      <c r="B77" s="42"/>
      <c r="C77" s="43"/>
      <c r="D77" s="97"/>
      <c r="E77" s="134">
        <v>70</v>
      </c>
      <c r="F77" s="135"/>
    </row>
    <row r="78" spans="1:6">
      <c r="A78" s="41"/>
      <c r="B78" s="42"/>
      <c r="C78" s="43"/>
      <c r="D78" s="97"/>
      <c r="E78" s="134">
        <v>71</v>
      </c>
      <c r="F78" s="135"/>
    </row>
    <row r="79" spans="1:6">
      <c r="A79" s="41"/>
      <c r="B79" s="42"/>
      <c r="C79" s="43"/>
      <c r="D79" s="97"/>
      <c r="E79" s="134">
        <v>72</v>
      </c>
      <c r="F79" s="135"/>
    </row>
    <row r="80" spans="1:6">
      <c r="A80" s="41"/>
      <c r="B80" s="42"/>
      <c r="C80" s="43"/>
      <c r="D80" s="97"/>
      <c r="E80" s="134">
        <v>73</v>
      </c>
      <c r="F80" s="135"/>
    </row>
    <row r="81" spans="1:6">
      <c r="A81" s="41"/>
      <c r="B81" s="42"/>
      <c r="C81" s="43"/>
      <c r="D81" s="97"/>
      <c r="E81" s="134">
        <v>74</v>
      </c>
      <c r="F81" s="135"/>
    </row>
    <row r="82" spans="1:6" ht="14.1" thickBot="1">
      <c r="A82" s="44"/>
      <c r="B82" s="45"/>
      <c r="C82" s="46"/>
      <c r="D82" s="98"/>
      <c r="E82" s="134">
        <v>75</v>
      </c>
      <c r="F82" s="135" t="s">
        <v>133</v>
      </c>
    </row>
    <row r="83" spans="1:6" ht="14.1" thickBot="1"/>
    <row r="84" spans="1:6" ht="14.1" thickBot="1">
      <c r="A84" s="124" t="s">
        <v>134</v>
      </c>
    </row>
    <row r="85" spans="1:6">
      <c r="A85" s="67" t="s">
        <v>33</v>
      </c>
    </row>
    <row r="86" spans="1:6" ht="14.1" thickBot="1">
      <c r="A86" s="66" t="s">
        <v>135</v>
      </c>
    </row>
    <row r="87" spans="1:6" ht="14.1" thickBot="1">
      <c r="A87" s="49"/>
    </row>
    <row r="88" spans="1:6" ht="14.1" thickBot="1">
      <c r="A88" s="125" t="s">
        <v>136</v>
      </c>
    </row>
    <row r="89" spans="1:6">
      <c r="A89" s="99" t="s">
        <v>137</v>
      </c>
    </row>
    <row r="90" spans="1:6">
      <c r="A90" s="100" t="s">
        <v>138</v>
      </c>
    </row>
    <row r="91" spans="1:6" ht="14.1" thickBot="1">
      <c r="A91" s="101" t="s">
        <v>139</v>
      </c>
    </row>
    <row r="92" spans="1:6" ht="14.1" thickBot="1">
      <c r="A92" s="49"/>
    </row>
    <row r="93" spans="1:6">
      <c r="A93" s="272" t="s">
        <v>140</v>
      </c>
      <c r="B93" s="273"/>
      <c r="C93" s="274"/>
    </row>
    <row r="94" spans="1:6" ht="14.1" thickBot="1">
      <c r="A94" s="120" t="s">
        <v>141</v>
      </c>
      <c r="B94" s="121" t="s">
        <v>142</v>
      </c>
      <c r="C94" s="122" t="s">
        <v>143</v>
      </c>
    </row>
    <row r="95" spans="1:6">
      <c r="A95" s="117" t="s">
        <v>81</v>
      </c>
      <c r="B95" s="119" t="s">
        <v>144</v>
      </c>
      <c r="C95" s="118" t="s">
        <v>137</v>
      </c>
    </row>
    <row r="96" spans="1:6">
      <c r="A96" s="113" t="s">
        <v>88</v>
      </c>
      <c r="B96" s="112" t="s">
        <v>145</v>
      </c>
      <c r="C96" s="114" t="s">
        <v>139</v>
      </c>
    </row>
    <row r="97" spans="1:3">
      <c r="A97" s="113" t="s">
        <v>90</v>
      </c>
      <c r="B97" s="112" t="s">
        <v>146</v>
      </c>
      <c r="C97" s="114" t="s">
        <v>138</v>
      </c>
    </row>
    <row r="98" spans="1:3" ht="14.1" thickBot="1">
      <c r="A98" s="115" t="s">
        <v>86</v>
      </c>
      <c r="B98" s="123" t="s">
        <v>147</v>
      </c>
      <c r="C98" s="116" t="s">
        <v>137</v>
      </c>
    </row>
    <row r="99" spans="1:3" ht="14.1" thickBot="1">
      <c r="A99" s="49"/>
    </row>
    <row r="100" spans="1:3">
      <c r="A100" s="126" t="s">
        <v>148</v>
      </c>
      <c r="B100" s="60"/>
    </row>
    <row r="101" spans="1:3" ht="14.1" thickBot="1">
      <c r="A101" s="61" t="s">
        <v>149</v>
      </c>
      <c r="B101" s="62" t="s">
        <v>150</v>
      </c>
    </row>
    <row r="102" spans="1:3">
      <c r="A102" s="58" t="s">
        <v>151</v>
      </c>
      <c r="B102" s="59" t="s">
        <v>152</v>
      </c>
    </row>
    <row r="103" spans="1:3">
      <c r="A103" s="50" t="s">
        <v>37</v>
      </c>
      <c r="B103" s="51" t="s">
        <v>153</v>
      </c>
    </row>
    <row r="104" spans="1:3">
      <c r="A104" s="50" t="s">
        <v>154</v>
      </c>
      <c r="B104" s="52" t="s">
        <v>155</v>
      </c>
    </row>
    <row r="105" spans="1:3">
      <c r="A105" s="50" t="s">
        <v>156</v>
      </c>
      <c r="B105" s="51" t="s">
        <v>157</v>
      </c>
    </row>
    <row r="106" spans="1:3">
      <c r="A106" s="50" t="s">
        <v>158</v>
      </c>
      <c r="B106" s="51" t="s">
        <v>159</v>
      </c>
    </row>
    <row r="107" spans="1:3">
      <c r="A107" s="50" t="s">
        <v>52</v>
      </c>
      <c r="B107" s="51" t="s">
        <v>160</v>
      </c>
    </row>
    <row r="108" spans="1:3">
      <c r="A108" s="50" t="s">
        <v>161</v>
      </c>
      <c r="B108" s="51" t="s">
        <v>162</v>
      </c>
    </row>
    <row r="109" spans="1:3">
      <c r="A109" s="50" t="s">
        <v>163</v>
      </c>
      <c r="B109" s="52" t="s">
        <v>164</v>
      </c>
    </row>
    <row r="110" spans="1:3">
      <c r="A110" s="50" t="s">
        <v>165</v>
      </c>
      <c r="B110" s="51" t="s">
        <v>166</v>
      </c>
    </row>
    <row r="111" spans="1:3">
      <c r="A111" s="50" t="s">
        <v>167</v>
      </c>
      <c r="B111" s="51" t="s">
        <v>168</v>
      </c>
    </row>
    <row r="112" spans="1:3">
      <c r="A112" s="53" t="s">
        <v>169</v>
      </c>
      <c r="B112" s="52" t="s">
        <v>170</v>
      </c>
    </row>
    <row r="113" spans="1:2">
      <c r="A113" s="50" t="s">
        <v>171</v>
      </c>
      <c r="B113" s="51" t="s">
        <v>172</v>
      </c>
    </row>
    <row r="114" spans="1:2">
      <c r="A114" s="50" t="s">
        <v>173</v>
      </c>
      <c r="B114" s="51" t="s">
        <v>174</v>
      </c>
    </row>
    <row r="115" spans="1:2">
      <c r="A115" s="50" t="s">
        <v>175</v>
      </c>
      <c r="B115" s="51" t="s">
        <v>176</v>
      </c>
    </row>
    <row r="116" spans="1:2">
      <c r="A116" s="50" t="s">
        <v>177</v>
      </c>
      <c r="B116" s="51" t="s">
        <v>178</v>
      </c>
    </row>
    <row r="117" spans="1:2">
      <c r="A117" s="50" t="s">
        <v>44</v>
      </c>
      <c r="B117" s="51" t="s">
        <v>179</v>
      </c>
    </row>
    <row r="118" spans="1:2">
      <c r="A118" s="50" t="s">
        <v>180</v>
      </c>
      <c r="B118" s="51" t="s">
        <v>181</v>
      </c>
    </row>
    <row r="119" spans="1:2">
      <c r="A119" s="54" t="s">
        <v>182</v>
      </c>
      <c r="B119" s="55" t="s">
        <v>183</v>
      </c>
    </row>
    <row r="120" spans="1:2">
      <c r="A120" s="57" t="s">
        <v>59</v>
      </c>
      <c r="B120" s="63" t="s">
        <v>184</v>
      </c>
    </row>
    <row r="121" spans="1:2">
      <c r="A121" s="57" t="s">
        <v>185</v>
      </c>
      <c r="B121" s="63" t="s">
        <v>184</v>
      </c>
    </row>
    <row r="122" spans="1:2">
      <c r="A122" s="57" t="s">
        <v>186</v>
      </c>
      <c r="B122" s="63" t="s">
        <v>184</v>
      </c>
    </row>
    <row r="123" spans="1:2" ht="14.1" thickBot="1">
      <c r="A123" s="56" t="s">
        <v>187</v>
      </c>
      <c r="B123" s="69" t="s">
        <v>188</v>
      </c>
    </row>
    <row r="124" spans="1:2" ht="14.1" thickBot="1"/>
    <row r="125" spans="1:2" ht="14.1" thickBot="1">
      <c r="A125" s="124" t="s">
        <v>189</v>
      </c>
    </row>
    <row r="126" spans="1:2">
      <c r="A126" s="64" t="s">
        <v>190</v>
      </c>
    </row>
    <row r="127" spans="1:2">
      <c r="A127" s="67" t="s">
        <v>191</v>
      </c>
    </row>
    <row r="128" spans="1:2">
      <c r="A128" s="65" t="s">
        <v>192</v>
      </c>
    </row>
    <row r="129" spans="1:1">
      <c r="A129" s="65" t="s">
        <v>193</v>
      </c>
    </row>
    <row r="130" spans="1:1">
      <c r="A130" s="65" t="s">
        <v>194</v>
      </c>
    </row>
    <row r="131" spans="1:1">
      <c r="A131" s="65" t="s">
        <v>195</v>
      </c>
    </row>
    <row r="132" spans="1:1">
      <c r="A132" s="65" t="s">
        <v>196</v>
      </c>
    </row>
    <row r="133" spans="1:1">
      <c r="A133" s="65" t="s">
        <v>60</v>
      </c>
    </row>
    <row r="134" spans="1:1" ht="14.1" thickBot="1">
      <c r="A134" s="66" t="s">
        <v>197</v>
      </c>
    </row>
    <row r="135" spans="1:1" ht="14.1" thickBot="1"/>
    <row r="136" spans="1:1" ht="14.1" thickBot="1">
      <c r="A136" s="124" t="s">
        <v>18</v>
      </c>
    </row>
    <row r="137" spans="1:1">
      <c r="A137" s="67" t="s">
        <v>190</v>
      </c>
    </row>
    <row r="138" spans="1:1">
      <c r="A138" s="67" t="s">
        <v>198</v>
      </c>
    </row>
    <row r="139" spans="1:1">
      <c r="A139" s="65" t="s">
        <v>199</v>
      </c>
    </row>
    <row r="140" spans="1:1">
      <c r="A140" s="65" t="s">
        <v>200</v>
      </c>
    </row>
    <row r="141" spans="1:1">
      <c r="A141" s="65" t="s">
        <v>201</v>
      </c>
    </row>
    <row r="142" spans="1:1">
      <c r="A142" s="65" t="s">
        <v>202</v>
      </c>
    </row>
    <row r="143" spans="1:1">
      <c r="A143" s="65" t="s">
        <v>203</v>
      </c>
    </row>
    <row r="144" spans="1:1">
      <c r="A144" s="65" t="s">
        <v>60</v>
      </c>
    </row>
    <row r="145" spans="1:1" ht="14.1" thickBot="1">
      <c r="A145" s="66" t="s">
        <v>197</v>
      </c>
    </row>
  </sheetData>
  <sortState xmlns:xlrd2="http://schemas.microsoft.com/office/spreadsheetml/2017/richdata2" ref="A94:B97">
    <sortCondition ref="A94"/>
  </sortState>
  <mergeCells count="3">
    <mergeCell ref="F2:F7"/>
    <mergeCell ref="E2:E7"/>
    <mergeCell ref="A93:C93"/>
  </mergeCells>
  <dataValidations count="1">
    <dataValidation type="list" allowBlank="1" showInputMessage="1" showErrorMessage="1" sqref="C8:C8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66" workbookViewId="0">
      <selection activeCell="E92" sqref="E92"/>
    </sheetView>
  </sheetViews>
  <sheetFormatPr defaultColWidth="11.42578125" defaultRowHeight="15"/>
  <cols>
    <col min="1" max="1" width="7.28515625" style="136" bestFit="1" customWidth="1"/>
    <col min="2" max="2" width="8.42578125" style="136" bestFit="1" customWidth="1"/>
    <col min="3" max="3" width="7.85546875" style="136" bestFit="1" customWidth="1"/>
    <col min="4" max="4" width="27.42578125" style="136" bestFit="1" customWidth="1"/>
    <col min="5" max="5" width="18.42578125" style="136" bestFit="1" customWidth="1"/>
    <col min="6" max="6" width="22.85546875" style="136" bestFit="1" customWidth="1"/>
    <col min="7" max="16384" width="11.42578125" style="136"/>
  </cols>
  <sheetData>
    <row r="1" spans="1:9" ht="15.95" thickBot="1">
      <c r="A1" s="161" t="s">
        <v>204</v>
      </c>
      <c r="B1" s="161" t="s">
        <v>205</v>
      </c>
      <c r="C1" s="161" t="s">
        <v>206</v>
      </c>
      <c r="D1" s="161" t="s">
        <v>207</v>
      </c>
      <c r="E1" s="161" t="s">
        <v>208</v>
      </c>
      <c r="F1" s="162" t="s">
        <v>209</v>
      </c>
      <c r="H1" s="149" t="s">
        <v>210</v>
      </c>
      <c r="I1" s="150">
        <v>43245</v>
      </c>
    </row>
    <row r="2" spans="1:9" ht="15.95" thickTop="1">
      <c r="A2" s="287" t="s">
        <v>211</v>
      </c>
      <c r="B2" s="287" t="s">
        <v>212</v>
      </c>
      <c r="C2" s="288">
        <v>1844</v>
      </c>
      <c r="D2" s="287" t="s">
        <v>213</v>
      </c>
      <c r="E2" s="287" t="s">
        <v>214</v>
      </c>
      <c r="F2" s="289" t="s">
        <v>215</v>
      </c>
      <c r="H2" s="151" t="s">
        <v>216</v>
      </c>
      <c r="I2" s="151"/>
    </row>
    <row r="3" spans="1:9">
      <c r="A3" s="290" t="s">
        <v>211</v>
      </c>
      <c r="B3" s="290" t="s">
        <v>212</v>
      </c>
      <c r="C3" s="291">
        <v>1860</v>
      </c>
      <c r="D3" s="290" t="s">
        <v>217</v>
      </c>
      <c r="E3" s="290" t="s">
        <v>218</v>
      </c>
      <c r="F3" s="292" t="s">
        <v>219</v>
      </c>
    </row>
    <row r="4" spans="1:9">
      <c r="A4" s="287" t="s">
        <v>211</v>
      </c>
      <c r="B4" s="287" t="s">
        <v>212</v>
      </c>
      <c r="C4" s="287" t="s">
        <v>220</v>
      </c>
      <c r="D4" s="287" t="s">
        <v>221</v>
      </c>
      <c r="E4" s="287" t="s">
        <v>222</v>
      </c>
      <c r="F4" s="289" t="s">
        <v>223</v>
      </c>
    </row>
    <row r="5" spans="1:9">
      <c r="A5" s="290" t="s">
        <v>211</v>
      </c>
      <c r="B5" s="290" t="s">
        <v>212</v>
      </c>
      <c r="C5" s="290" t="s">
        <v>224</v>
      </c>
      <c r="D5" s="290" t="s">
        <v>225</v>
      </c>
      <c r="E5" s="290" t="s">
        <v>226</v>
      </c>
      <c r="F5" s="292"/>
    </row>
    <row r="6" spans="1:9">
      <c r="A6" s="287" t="s">
        <v>211</v>
      </c>
      <c r="B6" s="287" t="s">
        <v>212</v>
      </c>
      <c r="C6" s="287" t="s">
        <v>227</v>
      </c>
      <c r="D6" s="287" t="s">
        <v>228</v>
      </c>
      <c r="E6" s="287" t="s">
        <v>229</v>
      </c>
      <c r="F6" s="289" t="s">
        <v>230</v>
      </c>
    </row>
    <row r="7" spans="1:9">
      <c r="A7" s="290" t="s">
        <v>211</v>
      </c>
      <c r="B7" s="290" t="s">
        <v>212</v>
      </c>
      <c r="C7" s="290" t="s">
        <v>231</v>
      </c>
      <c r="D7" s="290" t="s">
        <v>232</v>
      </c>
      <c r="E7" s="290" t="s">
        <v>233</v>
      </c>
      <c r="F7" s="292" t="s">
        <v>234</v>
      </c>
    </row>
    <row r="8" spans="1:9">
      <c r="A8" s="287" t="s">
        <v>211</v>
      </c>
      <c r="B8" s="287" t="s">
        <v>212</v>
      </c>
      <c r="C8" s="287" t="s">
        <v>235</v>
      </c>
      <c r="D8" s="287" t="s">
        <v>236</v>
      </c>
      <c r="E8" s="287" t="s">
        <v>237</v>
      </c>
      <c r="F8" s="289" t="s">
        <v>223</v>
      </c>
    </row>
    <row r="9" spans="1:9">
      <c r="A9" s="290" t="s">
        <v>211</v>
      </c>
      <c r="B9" s="290" t="s">
        <v>212</v>
      </c>
      <c r="C9" s="290" t="s">
        <v>238</v>
      </c>
      <c r="D9" s="290" t="s">
        <v>239</v>
      </c>
      <c r="E9" s="290" t="s">
        <v>240</v>
      </c>
      <c r="F9" s="292"/>
    </row>
    <row r="10" spans="1:9">
      <c r="A10" s="287" t="s">
        <v>211</v>
      </c>
      <c r="B10" s="287" t="s">
        <v>212</v>
      </c>
      <c r="C10" s="287" t="s">
        <v>241</v>
      </c>
      <c r="D10" s="287" t="s">
        <v>242</v>
      </c>
      <c r="E10" s="287" t="s">
        <v>243</v>
      </c>
      <c r="F10" s="289" t="s">
        <v>223</v>
      </c>
    </row>
    <row r="11" spans="1:9">
      <c r="A11" s="290" t="s">
        <v>211</v>
      </c>
      <c r="B11" s="290" t="s">
        <v>212</v>
      </c>
      <c r="C11" s="290" t="s">
        <v>244</v>
      </c>
      <c r="D11" s="290" t="s">
        <v>245</v>
      </c>
      <c r="E11" s="290" t="s">
        <v>246</v>
      </c>
      <c r="F11" s="292"/>
    </row>
    <row r="12" spans="1:9">
      <c r="A12" s="287" t="s">
        <v>211</v>
      </c>
      <c r="B12" s="287" t="s">
        <v>212</v>
      </c>
      <c r="C12" s="287" t="s">
        <v>247</v>
      </c>
      <c r="D12" s="287" t="s">
        <v>248</v>
      </c>
      <c r="E12" s="287" t="s">
        <v>218</v>
      </c>
      <c r="F12" s="289" t="s">
        <v>219</v>
      </c>
    </row>
    <row r="13" spans="1:9">
      <c r="A13" s="290" t="s">
        <v>211</v>
      </c>
      <c r="B13" s="290" t="s">
        <v>212</v>
      </c>
      <c r="C13" s="290" t="s">
        <v>249</v>
      </c>
      <c r="D13" s="290" t="s">
        <v>250</v>
      </c>
      <c r="E13" s="290" t="s">
        <v>251</v>
      </c>
      <c r="F13" s="292" t="s">
        <v>219</v>
      </c>
    </row>
    <row r="14" spans="1:9">
      <c r="A14" s="287" t="s">
        <v>211</v>
      </c>
      <c r="B14" s="287" t="s">
        <v>212</v>
      </c>
      <c r="C14" s="287" t="s">
        <v>252</v>
      </c>
      <c r="D14" s="287" t="s">
        <v>253</v>
      </c>
      <c r="E14" s="287" t="s">
        <v>254</v>
      </c>
      <c r="F14" s="289"/>
    </row>
    <row r="15" spans="1:9">
      <c r="A15" s="290" t="s">
        <v>211</v>
      </c>
      <c r="B15" s="290" t="s">
        <v>212</v>
      </c>
      <c r="C15" s="290" t="s">
        <v>255</v>
      </c>
      <c r="D15" s="290" t="s">
        <v>256</v>
      </c>
      <c r="E15" s="290" t="s">
        <v>257</v>
      </c>
      <c r="F15" s="292"/>
    </row>
    <row r="16" spans="1:9">
      <c r="A16" s="287" t="s">
        <v>211</v>
      </c>
      <c r="B16" s="287" t="s">
        <v>212</v>
      </c>
      <c r="C16" s="287" t="s">
        <v>258</v>
      </c>
      <c r="D16" s="287" t="s">
        <v>259</v>
      </c>
      <c r="E16" s="287" t="s">
        <v>260</v>
      </c>
      <c r="F16" s="289"/>
    </row>
    <row r="17" spans="1:6">
      <c r="A17" s="290" t="s">
        <v>211</v>
      </c>
      <c r="B17" s="290" t="s">
        <v>212</v>
      </c>
      <c r="C17" s="290" t="s">
        <v>261</v>
      </c>
      <c r="D17" s="290" t="s">
        <v>262</v>
      </c>
      <c r="E17" s="290" t="s">
        <v>263</v>
      </c>
      <c r="F17" s="292" t="s">
        <v>223</v>
      </c>
    </row>
    <row r="18" spans="1:6">
      <c r="A18" s="287" t="s">
        <v>211</v>
      </c>
      <c r="B18" s="287" t="s">
        <v>212</v>
      </c>
      <c r="C18" s="287" t="s">
        <v>264</v>
      </c>
      <c r="D18" s="287" t="s">
        <v>265</v>
      </c>
      <c r="E18" s="287" t="s">
        <v>266</v>
      </c>
      <c r="F18" s="289"/>
    </row>
    <row r="19" spans="1:6">
      <c r="A19" s="290" t="s">
        <v>211</v>
      </c>
      <c r="B19" s="290" t="s">
        <v>212</v>
      </c>
      <c r="C19" s="290" t="s">
        <v>267</v>
      </c>
      <c r="D19" s="290" t="s">
        <v>268</v>
      </c>
      <c r="E19" s="290" t="s">
        <v>269</v>
      </c>
      <c r="F19" s="292" t="s">
        <v>270</v>
      </c>
    </row>
    <row r="20" spans="1:6">
      <c r="A20" s="287" t="s">
        <v>211</v>
      </c>
      <c r="B20" s="287" t="s">
        <v>212</v>
      </c>
      <c r="C20" s="287" t="s">
        <v>271</v>
      </c>
      <c r="D20" s="287" t="s">
        <v>272</v>
      </c>
      <c r="E20" s="287" t="s">
        <v>273</v>
      </c>
      <c r="F20" s="289"/>
    </row>
    <row r="21" spans="1:6">
      <c r="A21" s="290" t="s">
        <v>211</v>
      </c>
      <c r="B21" s="290" t="s">
        <v>212</v>
      </c>
      <c r="C21" s="290" t="s">
        <v>274</v>
      </c>
      <c r="D21" s="290" t="s">
        <v>275</v>
      </c>
      <c r="E21" s="290" t="s">
        <v>263</v>
      </c>
      <c r="F21" s="292" t="s">
        <v>223</v>
      </c>
    </row>
    <row r="22" spans="1:6">
      <c r="A22" s="287" t="s">
        <v>211</v>
      </c>
      <c r="B22" s="287" t="s">
        <v>212</v>
      </c>
      <c r="C22" s="287" t="s">
        <v>276</v>
      </c>
      <c r="D22" s="287" t="s">
        <v>277</v>
      </c>
      <c r="E22" s="287" t="s">
        <v>278</v>
      </c>
      <c r="F22" s="289"/>
    </row>
    <row r="23" spans="1:6">
      <c r="A23" s="290" t="s">
        <v>211</v>
      </c>
      <c r="B23" s="290" t="s">
        <v>212</v>
      </c>
      <c r="C23" s="290" t="s">
        <v>279</v>
      </c>
      <c r="D23" s="290" t="s">
        <v>280</v>
      </c>
      <c r="E23" s="290" t="s">
        <v>222</v>
      </c>
      <c r="F23" s="292"/>
    </row>
    <row r="24" spans="1:6">
      <c r="A24" s="287" t="s">
        <v>211</v>
      </c>
      <c r="B24" s="287" t="s">
        <v>212</v>
      </c>
      <c r="C24" s="287" t="s">
        <v>281</v>
      </c>
      <c r="D24" s="287" t="s">
        <v>282</v>
      </c>
      <c r="E24" s="287" t="s">
        <v>283</v>
      </c>
      <c r="F24" s="289"/>
    </row>
    <row r="25" spans="1:6">
      <c r="A25" s="290" t="s">
        <v>211</v>
      </c>
      <c r="B25" s="290" t="s">
        <v>212</v>
      </c>
      <c r="C25" s="290" t="s">
        <v>284</v>
      </c>
      <c r="D25" s="290" t="s">
        <v>285</v>
      </c>
      <c r="E25" s="290" t="s">
        <v>286</v>
      </c>
      <c r="F25" s="292"/>
    </row>
    <row r="26" spans="1:6">
      <c r="A26" s="287" t="s">
        <v>211</v>
      </c>
      <c r="B26" s="287" t="s">
        <v>212</v>
      </c>
      <c r="C26" s="287" t="s">
        <v>287</v>
      </c>
      <c r="D26" s="287" t="s">
        <v>288</v>
      </c>
      <c r="E26" s="287" t="s">
        <v>289</v>
      </c>
      <c r="F26" s="289" t="s">
        <v>290</v>
      </c>
    </row>
    <row r="27" spans="1:6">
      <c r="A27" s="290" t="s">
        <v>211</v>
      </c>
      <c r="B27" s="290" t="s">
        <v>212</v>
      </c>
      <c r="C27" s="290" t="s">
        <v>291</v>
      </c>
      <c r="D27" s="290" t="s">
        <v>292</v>
      </c>
      <c r="E27" s="290" t="s">
        <v>229</v>
      </c>
      <c r="F27" s="292"/>
    </row>
    <row r="28" spans="1:6">
      <c r="A28" s="287" t="s">
        <v>211</v>
      </c>
      <c r="B28" s="287" t="s">
        <v>212</v>
      </c>
      <c r="C28" s="287" t="s">
        <v>51</v>
      </c>
      <c r="D28" s="287" t="s">
        <v>293</v>
      </c>
      <c r="E28" s="287" t="s">
        <v>294</v>
      </c>
      <c r="F28" s="289"/>
    </row>
    <row r="29" spans="1:6">
      <c r="A29" s="290" t="s">
        <v>211</v>
      </c>
      <c r="B29" s="290" t="s">
        <v>212</v>
      </c>
      <c r="C29" s="290" t="s">
        <v>295</v>
      </c>
      <c r="D29" s="290" t="s">
        <v>296</v>
      </c>
      <c r="E29" s="290" t="s">
        <v>297</v>
      </c>
      <c r="F29" s="292"/>
    </row>
    <row r="30" spans="1:6">
      <c r="A30" s="287" t="s">
        <v>211</v>
      </c>
      <c r="B30" s="287" t="s">
        <v>212</v>
      </c>
      <c r="C30" s="287" t="s">
        <v>298</v>
      </c>
      <c r="D30" s="287" t="s">
        <v>299</v>
      </c>
      <c r="E30" s="287" t="s">
        <v>300</v>
      </c>
      <c r="F30" s="289"/>
    </row>
    <row r="31" spans="1:6">
      <c r="A31" s="290" t="s">
        <v>211</v>
      </c>
      <c r="B31" s="290" t="s">
        <v>212</v>
      </c>
      <c r="C31" s="290" t="s">
        <v>301</v>
      </c>
      <c r="D31" s="290" t="s">
        <v>302</v>
      </c>
      <c r="E31" s="290" t="s">
        <v>297</v>
      </c>
      <c r="F31" s="292"/>
    </row>
    <row r="32" spans="1:6">
      <c r="A32" s="287" t="s">
        <v>211</v>
      </c>
      <c r="B32" s="287" t="s">
        <v>212</v>
      </c>
      <c r="C32" s="287" t="s">
        <v>303</v>
      </c>
      <c r="D32" s="287" t="s">
        <v>304</v>
      </c>
      <c r="E32" s="287" t="s">
        <v>305</v>
      </c>
      <c r="F32" s="289" t="s">
        <v>223</v>
      </c>
    </row>
    <row r="33" spans="1:6">
      <c r="A33" s="290" t="s">
        <v>211</v>
      </c>
      <c r="B33" s="290" t="s">
        <v>212</v>
      </c>
      <c r="C33" s="290" t="s">
        <v>306</v>
      </c>
      <c r="D33" s="290" t="s">
        <v>307</v>
      </c>
      <c r="E33" s="290" t="s">
        <v>308</v>
      </c>
      <c r="F33" s="292"/>
    </row>
    <row r="34" spans="1:6">
      <c r="A34" s="287" t="s">
        <v>211</v>
      </c>
      <c r="B34" s="287" t="s">
        <v>212</v>
      </c>
      <c r="C34" s="287" t="s">
        <v>309</v>
      </c>
      <c r="D34" s="287" t="s">
        <v>310</v>
      </c>
      <c r="E34" s="287" t="s">
        <v>311</v>
      </c>
      <c r="F34" s="289"/>
    </row>
    <row r="35" spans="1:6">
      <c r="A35" s="290" t="s">
        <v>211</v>
      </c>
      <c r="B35" s="290" t="s">
        <v>212</v>
      </c>
      <c r="C35" s="290" t="s">
        <v>312</v>
      </c>
      <c r="D35" s="290" t="s">
        <v>313</v>
      </c>
      <c r="E35" s="290" t="s">
        <v>314</v>
      </c>
      <c r="F35" s="292"/>
    </row>
    <row r="36" spans="1:6">
      <c r="A36" s="287" t="s">
        <v>211</v>
      </c>
      <c r="B36" s="287" t="s">
        <v>212</v>
      </c>
      <c r="C36" s="287" t="s">
        <v>315</v>
      </c>
      <c r="D36" s="287" t="s">
        <v>316</v>
      </c>
      <c r="E36" s="287" t="s">
        <v>251</v>
      </c>
      <c r="F36" s="289" t="s">
        <v>219</v>
      </c>
    </row>
    <row r="37" spans="1:6">
      <c r="A37" s="290" t="s">
        <v>211</v>
      </c>
      <c r="B37" s="290" t="s">
        <v>212</v>
      </c>
      <c r="C37" s="290" t="s">
        <v>317</v>
      </c>
      <c r="D37" s="290" t="s">
        <v>318</v>
      </c>
      <c r="E37" s="290" t="s">
        <v>319</v>
      </c>
      <c r="F37" s="292"/>
    </row>
    <row r="38" spans="1:6">
      <c r="A38" s="287" t="s">
        <v>211</v>
      </c>
      <c r="B38" s="287" t="s">
        <v>212</v>
      </c>
      <c r="C38" s="287" t="s">
        <v>320</v>
      </c>
      <c r="D38" s="287" t="s">
        <v>321</v>
      </c>
      <c r="E38" s="287" t="s">
        <v>322</v>
      </c>
      <c r="F38" s="289"/>
    </row>
    <row r="39" spans="1:6">
      <c r="A39" s="290" t="s">
        <v>211</v>
      </c>
      <c r="B39" s="290" t="s">
        <v>212</v>
      </c>
      <c r="C39" s="290" t="s">
        <v>323</v>
      </c>
      <c r="D39" s="290" t="s">
        <v>324</v>
      </c>
      <c r="E39" s="290" t="s">
        <v>322</v>
      </c>
      <c r="F39" s="292"/>
    </row>
    <row r="40" spans="1:6">
      <c r="A40" s="287" t="s">
        <v>211</v>
      </c>
      <c r="B40" s="287" t="s">
        <v>212</v>
      </c>
      <c r="C40" s="287" t="s">
        <v>325</v>
      </c>
      <c r="D40" s="287" t="s">
        <v>326</v>
      </c>
      <c r="E40" s="287" t="s">
        <v>327</v>
      </c>
      <c r="F40" s="289"/>
    </row>
    <row r="41" spans="1:6">
      <c r="A41" s="290" t="s">
        <v>211</v>
      </c>
      <c r="B41" s="290" t="s">
        <v>212</v>
      </c>
      <c r="C41" s="290" t="s">
        <v>328</v>
      </c>
      <c r="D41" s="290" t="s">
        <v>329</v>
      </c>
      <c r="E41" s="290" t="s">
        <v>330</v>
      </c>
      <c r="F41" s="292"/>
    </row>
    <row r="42" spans="1:6">
      <c r="A42" s="287" t="s">
        <v>211</v>
      </c>
      <c r="B42" s="287" t="s">
        <v>212</v>
      </c>
      <c r="C42" s="287" t="s">
        <v>331</v>
      </c>
      <c r="D42" s="287" t="s">
        <v>332</v>
      </c>
      <c r="E42" s="287" t="s">
        <v>333</v>
      </c>
      <c r="F42" s="289"/>
    </row>
    <row r="43" spans="1:6">
      <c r="A43" s="290" t="s">
        <v>211</v>
      </c>
      <c r="B43" s="290" t="s">
        <v>212</v>
      </c>
      <c r="C43" s="290" t="s">
        <v>334</v>
      </c>
      <c r="D43" s="290" t="s">
        <v>335</v>
      </c>
      <c r="E43" s="290" t="s">
        <v>336</v>
      </c>
      <c r="F43" s="292"/>
    </row>
    <row r="44" spans="1:6">
      <c r="A44" s="287" t="s">
        <v>211</v>
      </c>
      <c r="B44" s="287" t="s">
        <v>212</v>
      </c>
      <c r="C44" s="287" t="s">
        <v>337</v>
      </c>
      <c r="D44" s="287" t="s">
        <v>332</v>
      </c>
      <c r="E44" s="287" t="s">
        <v>333</v>
      </c>
      <c r="F44" s="289"/>
    </row>
    <row r="45" spans="1:6">
      <c r="A45" s="290" t="s">
        <v>211</v>
      </c>
      <c r="B45" s="290" t="s">
        <v>212</v>
      </c>
      <c r="C45" s="290" t="s">
        <v>338</v>
      </c>
      <c r="D45" s="290" t="s">
        <v>339</v>
      </c>
      <c r="E45" s="290" t="s">
        <v>340</v>
      </c>
      <c r="F45" s="292"/>
    </row>
    <row r="46" spans="1:6">
      <c r="A46" s="287" t="s">
        <v>211</v>
      </c>
      <c r="B46" s="287" t="s">
        <v>212</v>
      </c>
      <c r="C46" s="287" t="s">
        <v>341</v>
      </c>
      <c r="D46" s="287" t="s">
        <v>342</v>
      </c>
      <c r="E46" s="287" t="s">
        <v>343</v>
      </c>
      <c r="F46" s="289" t="s">
        <v>270</v>
      </c>
    </row>
    <row r="47" spans="1:6">
      <c r="A47" s="290" t="s">
        <v>211</v>
      </c>
      <c r="B47" s="290" t="s">
        <v>212</v>
      </c>
      <c r="C47" s="290" t="s">
        <v>344</v>
      </c>
      <c r="D47" s="290" t="s">
        <v>345</v>
      </c>
      <c r="E47" s="290" t="s">
        <v>346</v>
      </c>
      <c r="F47" s="292"/>
    </row>
    <row r="48" spans="1:6">
      <c r="A48" s="287" t="s">
        <v>211</v>
      </c>
      <c r="B48" s="287" t="s">
        <v>212</v>
      </c>
      <c r="C48" s="287" t="s">
        <v>347</v>
      </c>
      <c r="D48" s="287" t="s">
        <v>348</v>
      </c>
      <c r="E48" s="287" t="s">
        <v>349</v>
      </c>
      <c r="F48" s="289" t="s">
        <v>350</v>
      </c>
    </row>
    <row r="49" spans="1:6">
      <c r="A49" s="290" t="s">
        <v>211</v>
      </c>
      <c r="B49" s="290" t="s">
        <v>212</v>
      </c>
      <c r="C49" s="290" t="s">
        <v>351</v>
      </c>
      <c r="D49" s="290" t="s">
        <v>352</v>
      </c>
      <c r="E49" s="290" t="s">
        <v>353</v>
      </c>
      <c r="F49" s="292"/>
    </row>
    <row r="50" spans="1:6">
      <c r="A50" s="287" t="s">
        <v>211</v>
      </c>
      <c r="B50" s="287" t="s">
        <v>212</v>
      </c>
      <c r="C50" s="287" t="s">
        <v>354</v>
      </c>
      <c r="D50" s="287" t="s">
        <v>355</v>
      </c>
      <c r="E50" s="287" t="s">
        <v>311</v>
      </c>
      <c r="F50" s="289"/>
    </row>
    <row r="51" spans="1:6">
      <c r="A51" s="290" t="s">
        <v>211</v>
      </c>
      <c r="B51" s="290" t="s">
        <v>212</v>
      </c>
      <c r="C51" s="290" t="s">
        <v>356</v>
      </c>
      <c r="D51" s="290" t="s">
        <v>357</v>
      </c>
      <c r="E51" s="290" t="s">
        <v>358</v>
      </c>
      <c r="F51" s="292"/>
    </row>
    <row r="52" spans="1:6">
      <c r="A52" s="287" t="s">
        <v>211</v>
      </c>
      <c r="B52" s="287" t="s">
        <v>212</v>
      </c>
      <c r="C52" s="287" t="s">
        <v>359</v>
      </c>
      <c r="D52" s="287" t="s">
        <v>360</v>
      </c>
      <c r="E52" s="287" t="s">
        <v>361</v>
      </c>
      <c r="F52" s="289"/>
    </row>
    <row r="53" spans="1:6">
      <c r="A53" s="290" t="s">
        <v>211</v>
      </c>
      <c r="B53" s="290" t="s">
        <v>212</v>
      </c>
      <c r="C53" s="290" t="s">
        <v>362</v>
      </c>
      <c r="D53" s="290" t="s">
        <v>357</v>
      </c>
      <c r="E53" s="290" t="s">
        <v>358</v>
      </c>
      <c r="F53" s="292"/>
    </row>
    <row r="54" spans="1:6">
      <c r="A54" s="287" t="s">
        <v>211</v>
      </c>
      <c r="B54" s="287" t="s">
        <v>212</v>
      </c>
      <c r="C54" s="287" t="s">
        <v>363</v>
      </c>
      <c r="D54" s="287" t="s">
        <v>364</v>
      </c>
      <c r="E54" s="287" t="s">
        <v>365</v>
      </c>
      <c r="F54" s="289"/>
    </row>
    <row r="55" spans="1:6">
      <c r="A55" s="290" t="s">
        <v>211</v>
      </c>
      <c r="B55" s="290" t="s">
        <v>212</v>
      </c>
      <c r="C55" s="290" t="s">
        <v>366</v>
      </c>
      <c r="D55" s="290" t="s">
        <v>367</v>
      </c>
      <c r="E55" s="290" t="s">
        <v>368</v>
      </c>
      <c r="F55" s="292"/>
    </row>
    <row r="56" spans="1:6">
      <c r="A56" s="287" t="s">
        <v>211</v>
      </c>
      <c r="B56" s="287" t="s">
        <v>212</v>
      </c>
      <c r="C56" s="287" t="s">
        <v>369</v>
      </c>
      <c r="D56" s="287" t="s">
        <v>367</v>
      </c>
      <c r="E56" s="287" t="s">
        <v>368</v>
      </c>
      <c r="F56" s="289"/>
    </row>
    <row r="57" spans="1:6">
      <c r="A57" s="290" t="s">
        <v>211</v>
      </c>
      <c r="B57" s="290" t="s">
        <v>212</v>
      </c>
      <c r="C57" s="290" t="s">
        <v>370</v>
      </c>
      <c r="D57" s="290" t="s">
        <v>371</v>
      </c>
      <c r="E57" s="290" t="s">
        <v>372</v>
      </c>
      <c r="F57" s="292"/>
    </row>
    <row r="58" spans="1:6">
      <c r="A58" s="287" t="s">
        <v>211</v>
      </c>
      <c r="B58" s="287" t="s">
        <v>212</v>
      </c>
      <c r="C58" s="287" t="s">
        <v>373</v>
      </c>
      <c r="D58" s="287" t="s">
        <v>374</v>
      </c>
      <c r="E58" s="287" t="s">
        <v>375</v>
      </c>
      <c r="F58" s="289"/>
    </row>
    <row r="59" spans="1:6">
      <c r="A59" s="290" t="s">
        <v>211</v>
      </c>
      <c r="B59" s="290" t="s">
        <v>212</v>
      </c>
      <c r="C59" s="290" t="s">
        <v>376</v>
      </c>
      <c r="D59" s="290" t="s">
        <v>377</v>
      </c>
      <c r="E59" s="290" t="s">
        <v>378</v>
      </c>
      <c r="F59" s="292"/>
    </row>
    <row r="60" spans="1:6">
      <c r="A60" s="287" t="s">
        <v>211</v>
      </c>
      <c r="B60" s="287" t="s">
        <v>212</v>
      </c>
      <c r="C60" s="287" t="s">
        <v>379</v>
      </c>
      <c r="D60" s="287" t="s">
        <v>380</v>
      </c>
      <c r="E60" s="287" t="s">
        <v>381</v>
      </c>
      <c r="F60" s="289"/>
    </row>
    <row r="61" spans="1:6">
      <c r="A61" s="290" t="s">
        <v>211</v>
      </c>
      <c r="B61" s="290" t="s">
        <v>212</v>
      </c>
      <c r="C61" s="290" t="s">
        <v>382</v>
      </c>
      <c r="D61" s="290" t="s">
        <v>383</v>
      </c>
      <c r="E61" s="290" t="s">
        <v>384</v>
      </c>
      <c r="F61" s="292"/>
    </row>
    <row r="62" spans="1:6">
      <c r="A62" s="287" t="s">
        <v>211</v>
      </c>
      <c r="B62" s="287" t="s">
        <v>212</v>
      </c>
      <c r="C62" s="287" t="s">
        <v>385</v>
      </c>
      <c r="D62" s="287" t="s">
        <v>386</v>
      </c>
      <c r="E62" s="287" t="s">
        <v>322</v>
      </c>
      <c r="F62" s="289" t="s">
        <v>234</v>
      </c>
    </row>
    <row r="63" spans="1:6">
      <c r="A63" s="290" t="s">
        <v>211</v>
      </c>
      <c r="B63" s="290" t="s">
        <v>212</v>
      </c>
      <c r="C63" s="290" t="s">
        <v>387</v>
      </c>
      <c r="D63" s="290" t="s">
        <v>388</v>
      </c>
      <c r="E63" s="290" t="s">
        <v>389</v>
      </c>
      <c r="F63" s="292"/>
    </row>
    <row r="64" spans="1:6">
      <c r="A64" s="287" t="s">
        <v>211</v>
      </c>
      <c r="B64" s="287" t="s">
        <v>212</v>
      </c>
      <c r="C64" s="287" t="s">
        <v>390</v>
      </c>
      <c r="D64" s="287" t="s">
        <v>391</v>
      </c>
      <c r="E64" s="287" t="s">
        <v>336</v>
      </c>
      <c r="F64" s="289" t="s">
        <v>392</v>
      </c>
    </row>
    <row r="65" spans="1:6">
      <c r="A65" s="290" t="s">
        <v>211</v>
      </c>
      <c r="B65" s="290" t="s">
        <v>212</v>
      </c>
      <c r="C65" s="290" t="s">
        <v>393</v>
      </c>
      <c r="D65" s="290" t="s">
        <v>394</v>
      </c>
      <c r="E65" s="290" t="s">
        <v>395</v>
      </c>
      <c r="F65" s="292"/>
    </row>
    <row r="66" spans="1:6">
      <c r="A66" s="287" t="s">
        <v>211</v>
      </c>
      <c r="B66" s="287" t="s">
        <v>212</v>
      </c>
      <c r="C66" s="287" t="s">
        <v>396</v>
      </c>
      <c r="D66" s="287" t="s">
        <v>397</v>
      </c>
      <c r="E66" s="287" t="s">
        <v>398</v>
      </c>
      <c r="F66" s="289"/>
    </row>
    <row r="67" spans="1:6">
      <c r="A67" s="290" t="s">
        <v>211</v>
      </c>
      <c r="B67" s="290" t="s">
        <v>212</v>
      </c>
      <c r="C67" s="290" t="s">
        <v>399</v>
      </c>
      <c r="D67" s="290" t="s">
        <v>400</v>
      </c>
      <c r="E67" s="290" t="s">
        <v>401</v>
      </c>
      <c r="F67" s="292" t="s">
        <v>392</v>
      </c>
    </row>
    <row r="68" spans="1:6">
      <c r="A68" s="287" t="s">
        <v>211</v>
      </c>
      <c r="B68" s="287" t="s">
        <v>212</v>
      </c>
      <c r="C68" s="287" t="s">
        <v>402</v>
      </c>
      <c r="D68" s="287" t="s">
        <v>403</v>
      </c>
      <c r="E68" s="287" t="s">
        <v>404</v>
      </c>
      <c r="F68" s="289"/>
    </row>
    <row r="69" spans="1:6">
      <c r="A69" s="290" t="s">
        <v>211</v>
      </c>
      <c r="B69" s="290" t="s">
        <v>212</v>
      </c>
      <c r="C69" s="290" t="s">
        <v>405</v>
      </c>
      <c r="D69" s="290" t="s">
        <v>406</v>
      </c>
      <c r="E69" s="290" t="s">
        <v>407</v>
      </c>
      <c r="F69" s="292" t="s">
        <v>408</v>
      </c>
    </row>
    <row r="70" spans="1:6">
      <c r="A70" s="287" t="s">
        <v>211</v>
      </c>
      <c r="B70" s="287" t="s">
        <v>212</v>
      </c>
      <c r="C70" s="287" t="s">
        <v>409</v>
      </c>
      <c r="D70" s="287" t="s">
        <v>410</v>
      </c>
      <c r="E70" s="287" t="s">
        <v>389</v>
      </c>
      <c r="F70" s="289"/>
    </row>
    <row r="71" spans="1:6">
      <c r="A71" s="290" t="s">
        <v>211</v>
      </c>
      <c r="B71" s="290" t="s">
        <v>212</v>
      </c>
      <c r="C71" s="290" t="s">
        <v>411</v>
      </c>
      <c r="D71" s="290" t="s">
        <v>412</v>
      </c>
      <c r="E71" s="290" t="s">
        <v>413</v>
      </c>
      <c r="F71" s="292"/>
    </row>
    <row r="72" spans="1:6">
      <c r="A72" s="287" t="s">
        <v>211</v>
      </c>
      <c r="B72" s="287" t="s">
        <v>212</v>
      </c>
      <c r="C72" s="287" t="s">
        <v>414</v>
      </c>
      <c r="D72" s="287" t="s">
        <v>415</v>
      </c>
      <c r="E72" s="287" t="s">
        <v>416</v>
      </c>
      <c r="F72" s="289"/>
    </row>
    <row r="73" spans="1:6">
      <c r="A73" s="290" t="s">
        <v>211</v>
      </c>
      <c r="B73" s="290" t="s">
        <v>212</v>
      </c>
      <c r="C73" s="290" t="s">
        <v>417</v>
      </c>
      <c r="D73" s="290" t="s">
        <v>418</v>
      </c>
      <c r="E73" s="290" t="s">
        <v>419</v>
      </c>
      <c r="F73" s="292"/>
    </row>
    <row r="74" spans="1:6">
      <c r="A74" s="287" t="s">
        <v>211</v>
      </c>
      <c r="B74" s="287" t="s">
        <v>212</v>
      </c>
      <c r="C74" s="287" t="s">
        <v>420</v>
      </c>
      <c r="D74" s="287" t="s">
        <v>421</v>
      </c>
      <c r="E74" s="287" t="s">
        <v>422</v>
      </c>
      <c r="F74" s="289"/>
    </row>
    <row r="75" spans="1:6">
      <c r="A75" s="290" t="s">
        <v>211</v>
      </c>
      <c r="B75" s="290" t="s">
        <v>212</v>
      </c>
      <c r="C75" s="290" t="s">
        <v>423</v>
      </c>
      <c r="D75" s="290" t="s">
        <v>424</v>
      </c>
      <c r="E75" s="290" t="s">
        <v>425</v>
      </c>
      <c r="F75" s="292"/>
    </row>
    <row r="76" spans="1:6">
      <c r="A76" s="287" t="s">
        <v>211</v>
      </c>
      <c r="B76" s="287" t="s">
        <v>212</v>
      </c>
      <c r="C76" s="287" t="s">
        <v>426</v>
      </c>
      <c r="D76" s="287" t="s">
        <v>427</v>
      </c>
      <c r="E76" s="287" t="s">
        <v>428</v>
      </c>
      <c r="F76" s="289"/>
    </row>
    <row r="77" spans="1:6">
      <c r="A77" s="290" t="s">
        <v>211</v>
      </c>
      <c r="B77" s="290" t="s">
        <v>212</v>
      </c>
      <c r="C77" s="290" t="s">
        <v>429</v>
      </c>
      <c r="D77" s="290" t="s">
        <v>430</v>
      </c>
      <c r="E77" s="290" t="s">
        <v>431</v>
      </c>
      <c r="F77" s="292"/>
    </row>
    <row r="78" spans="1:6">
      <c r="A78" s="287" t="s">
        <v>211</v>
      </c>
      <c r="B78" s="287" t="s">
        <v>212</v>
      </c>
      <c r="C78" s="287" t="s">
        <v>432</v>
      </c>
      <c r="D78" s="287" t="s">
        <v>433</v>
      </c>
      <c r="E78" s="287" t="s">
        <v>434</v>
      </c>
      <c r="F78" s="289" t="s">
        <v>392</v>
      </c>
    </row>
    <row r="79" spans="1:6">
      <c r="A79" s="290" t="s">
        <v>211</v>
      </c>
      <c r="B79" s="290" t="s">
        <v>212</v>
      </c>
      <c r="C79" s="290" t="s">
        <v>435</v>
      </c>
      <c r="D79" s="290" t="s">
        <v>436</v>
      </c>
      <c r="E79" s="290" t="s">
        <v>437</v>
      </c>
      <c r="F79" s="292" t="s">
        <v>392</v>
      </c>
    </row>
    <row r="80" spans="1:6">
      <c r="A80" s="287" t="s">
        <v>211</v>
      </c>
      <c r="B80" s="287" t="s">
        <v>212</v>
      </c>
      <c r="C80" s="287" t="s">
        <v>438</v>
      </c>
      <c r="D80" s="287" t="s">
        <v>439</v>
      </c>
      <c r="E80" s="287" t="s">
        <v>440</v>
      </c>
      <c r="F80" s="289"/>
    </row>
    <row r="81" spans="1:6">
      <c r="A81" s="290" t="s">
        <v>211</v>
      </c>
      <c r="B81" s="290" t="s">
        <v>212</v>
      </c>
      <c r="C81" s="290" t="s">
        <v>441</v>
      </c>
      <c r="D81" s="290" t="s">
        <v>442</v>
      </c>
      <c r="E81" s="290" t="s">
        <v>443</v>
      </c>
      <c r="F81" s="292"/>
    </row>
    <row r="82" spans="1:6">
      <c r="A82" s="287" t="s">
        <v>211</v>
      </c>
      <c r="B82" s="287" t="s">
        <v>212</v>
      </c>
      <c r="C82" s="287" t="s">
        <v>444</v>
      </c>
      <c r="D82" s="287" t="s">
        <v>445</v>
      </c>
      <c r="E82" s="287" t="s">
        <v>446</v>
      </c>
      <c r="F82" s="289" t="s">
        <v>270</v>
      </c>
    </row>
    <row r="83" spans="1:6">
      <c r="A83" s="290" t="s">
        <v>211</v>
      </c>
      <c r="B83" s="290" t="s">
        <v>212</v>
      </c>
      <c r="C83" s="290" t="s">
        <v>447</v>
      </c>
      <c r="D83" s="290" t="s">
        <v>364</v>
      </c>
      <c r="E83" s="290" t="s">
        <v>365</v>
      </c>
      <c r="F83" s="292"/>
    </row>
    <row r="84" spans="1:6">
      <c r="A84" s="287" t="s">
        <v>211</v>
      </c>
      <c r="B84" s="287" t="s">
        <v>212</v>
      </c>
      <c r="C84" s="287" t="s">
        <v>448</v>
      </c>
      <c r="D84" s="287" t="s">
        <v>449</v>
      </c>
      <c r="E84" s="287" t="s">
        <v>450</v>
      </c>
      <c r="F84" s="289" t="s">
        <v>392</v>
      </c>
    </row>
    <row r="85" spans="1:6">
      <c r="A85" s="290" t="s">
        <v>211</v>
      </c>
      <c r="B85" s="290" t="s">
        <v>212</v>
      </c>
      <c r="C85" s="290" t="s">
        <v>451</v>
      </c>
      <c r="D85" s="290" t="s">
        <v>452</v>
      </c>
      <c r="E85" s="290" t="s">
        <v>453</v>
      </c>
      <c r="F85" s="292" t="s">
        <v>290</v>
      </c>
    </row>
    <row r="86" spans="1:6">
      <c r="A86" s="287" t="s">
        <v>211</v>
      </c>
      <c r="B86" s="287" t="s">
        <v>212</v>
      </c>
      <c r="C86" s="287" t="s">
        <v>454</v>
      </c>
      <c r="D86" s="287" t="s">
        <v>455</v>
      </c>
      <c r="E86" s="287" t="s">
        <v>456</v>
      </c>
      <c r="F86" s="289"/>
    </row>
    <row r="87" spans="1:6">
      <c r="A87" s="290" t="s">
        <v>211</v>
      </c>
      <c r="B87" s="290" t="s">
        <v>212</v>
      </c>
      <c r="C87" s="290" t="s">
        <v>457</v>
      </c>
      <c r="D87" s="290" t="s">
        <v>458</v>
      </c>
      <c r="E87" s="290" t="s">
        <v>459</v>
      </c>
      <c r="F87" s="292" t="s">
        <v>392</v>
      </c>
    </row>
    <row r="88" spans="1:6">
      <c r="A88" s="287" t="s">
        <v>211</v>
      </c>
      <c r="B88" s="287" t="s">
        <v>212</v>
      </c>
      <c r="C88" s="287" t="s">
        <v>460</v>
      </c>
      <c r="D88" s="287" t="s">
        <v>461</v>
      </c>
      <c r="E88" s="287" t="s">
        <v>462</v>
      </c>
      <c r="F88" s="289"/>
    </row>
    <row r="89" spans="1:6">
      <c r="A89" s="290" t="s">
        <v>211</v>
      </c>
      <c r="B89" s="290" t="s">
        <v>212</v>
      </c>
      <c r="C89" s="290" t="s">
        <v>463</v>
      </c>
      <c r="D89" s="290" t="s">
        <v>464</v>
      </c>
      <c r="E89" s="290" t="s">
        <v>465</v>
      </c>
      <c r="F89" s="292"/>
    </row>
    <row r="90" spans="1:6">
      <c r="A90" s="287" t="s">
        <v>211</v>
      </c>
      <c r="B90" s="287" t="s">
        <v>212</v>
      </c>
      <c r="C90" s="287" t="s">
        <v>466</v>
      </c>
      <c r="D90" s="287" t="s">
        <v>467</v>
      </c>
      <c r="E90" s="287" t="s">
        <v>468</v>
      </c>
      <c r="F90" s="289" t="s">
        <v>223</v>
      </c>
    </row>
    <row r="91" spans="1:6">
      <c r="A91" s="290" t="s">
        <v>211</v>
      </c>
      <c r="B91" s="290" t="s">
        <v>212</v>
      </c>
      <c r="C91" s="290" t="s">
        <v>469</v>
      </c>
      <c r="D91" s="290" t="s">
        <v>470</v>
      </c>
      <c r="E91" s="290" t="s">
        <v>471</v>
      </c>
      <c r="F91" s="292" t="s">
        <v>392</v>
      </c>
    </row>
    <row r="92" spans="1:6">
      <c r="A92" s="287" t="s">
        <v>211</v>
      </c>
      <c r="B92" s="287" t="s">
        <v>212</v>
      </c>
      <c r="C92" s="287" t="s">
        <v>472</v>
      </c>
      <c r="D92" s="287" t="s">
        <v>473</v>
      </c>
      <c r="E92" s="287" t="s">
        <v>346</v>
      </c>
      <c r="F92" s="289" t="s">
        <v>474</v>
      </c>
    </row>
    <row r="93" spans="1:6">
      <c r="A93" s="290" t="s">
        <v>211</v>
      </c>
      <c r="B93" s="290" t="s">
        <v>212</v>
      </c>
      <c r="C93" s="290" t="s">
        <v>475</v>
      </c>
      <c r="D93" s="290" t="s">
        <v>476</v>
      </c>
      <c r="E93" s="290" t="s">
        <v>346</v>
      </c>
      <c r="F93" s="292"/>
    </row>
    <row r="94" spans="1:6">
      <c r="A94" s="287" t="s">
        <v>211</v>
      </c>
      <c r="B94" s="287" t="s">
        <v>212</v>
      </c>
      <c r="C94" s="287" t="s">
        <v>477</v>
      </c>
      <c r="D94" s="287" t="s">
        <v>478</v>
      </c>
      <c r="E94" s="287" t="s">
        <v>479</v>
      </c>
      <c r="F94" s="289"/>
    </row>
    <row r="95" spans="1:6">
      <c r="A95" s="290" t="s">
        <v>211</v>
      </c>
      <c r="B95" s="290" t="s">
        <v>212</v>
      </c>
      <c r="C95" s="290" t="s">
        <v>480</v>
      </c>
      <c r="D95" s="290" t="s">
        <v>481</v>
      </c>
      <c r="E95" s="290" t="s">
        <v>482</v>
      </c>
      <c r="F95" s="292" t="s">
        <v>474</v>
      </c>
    </row>
    <row r="96" spans="1:6">
      <c r="A96" s="287" t="s">
        <v>211</v>
      </c>
      <c r="B96" s="287" t="s">
        <v>212</v>
      </c>
      <c r="C96" s="287" t="s">
        <v>483</v>
      </c>
      <c r="D96" s="287" t="s">
        <v>484</v>
      </c>
      <c r="E96" s="287" t="s">
        <v>479</v>
      </c>
      <c r="F96" s="289"/>
    </row>
    <row r="97" spans="1:6">
      <c r="A97" s="290" t="s">
        <v>211</v>
      </c>
      <c r="B97" s="290" t="s">
        <v>212</v>
      </c>
      <c r="C97" s="290" t="s">
        <v>485</v>
      </c>
      <c r="D97" s="290" t="s">
        <v>486</v>
      </c>
      <c r="E97" s="290" t="s">
        <v>487</v>
      </c>
      <c r="F97" s="292" t="s">
        <v>392</v>
      </c>
    </row>
    <row r="98" spans="1:6">
      <c r="A98" s="287" t="s">
        <v>211</v>
      </c>
      <c r="B98" s="287" t="s">
        <v>212</v>
      </c>
      <c r="C98" s="287" t="s">
        <v>488</v>
      </c>
      <c r="D98" s="287" t="s">
        <v>489</v>
      </c>
      <c r="E98" s="287" t="s">
        <v>286</v>
      </c>
      <c r="F98" s="289"/>
    </row>
    <row r="99" spans="1:6">
      <c r="A99" s="290" t="s">
        <v>211</v>
      </c>
      <c r="B99" s="290" t="s">
        <v>212</v>
      </c>
      <c r="C99" s="290" t="s">
        <v>490</v>
      </c>
      <c r="D99" s="290" t="s">
        <v>491</v>
      </c>
      <c r="E99" s="290" t="s">
        <v>492</v>
      </c>
      <c r="F99" s="292" t="s">
        <v>493</v>
      </c>
    </row>
    <row r="100" spans="1:6">
      <c r="A100" s="287" t="s">
        <v>211</v>
      </c>
      <c r="B100" s="287" t="s">
        <v>212</v>
      </c>
      <c r="C100" s="287" t="s">
        <v>494</v>
      </c>
      <c r="D100" s="287" t="s">
        <v>491</v>
      </c>
      <c r="E100" s="287" t="s">
        <v>492</v>
      </c>
      <c r="F100" s="289" t="s">
        <v>493</v>
      </c>
    </row>
    <row r="101" spans="1:6">
      <c r="A101" s="290" t="s">
        <v>211</v>
      </c>
      <c r="B101" s="290" t="s">
        <v>212</v>
      </c>
      <c r="C101" s="290" t="s">
        <v>495</v>
      </c>
      <c r="D101" s="290" t="s">
        <v>496</v>
      </c>
      <c r="E101" s="290" t="s">
        <v>413</v>
      </c>
      <c r="F101" s="292" t="s">
        <v>493</v>
      </c>
    </row>
    <row r="102" spans="1:6">
      <c r="A102" s="287" t="s">
        <v>211</v>
      </c>
      <c r="B102" s="287" t="s">
        <v>212</v>
      </c>
      <c r="C102" s="287" t="s">
        <v>497</v>
      </c>
      <c r="D102" s="287" t="s">
        <v>498</v>
      </c>
      <c r="E102" s="287" t="s">
        <v>499</v>
      </c>
      <c r="F102" s="289" t="s">
        <v>493</v>
      </c>
    </row>
    <row r="103" spans="1:6">
      <c r="A103" s="290" t="s">
        <v>211</v>
      </c>
      <c r="B103" s="290" t="s">
        <v>212</v>
      </c>
      <c r="C103" s="290" t="s">
        <v>500</v>
      </c>
      <c r="D103" s="290" t="s">
        <v>501</v>
      </c>
      <c r="E103" s="290" t="s">
        <v>502</v>
      </c>
      <c r="F103" s="292" t="s">
        <v>223</v>
      </c>
    </row>
    <row r="104" spans="1:6">
      <c r="A104" s="287" t="s">
        <v>211</v>
      </c>
      <c r="B104" s="287" t="s">
        <v>212</v>
      </c>
      <c r="C104" s="287" t="s">
        <v>503</v>
      </c>
      <c r="D104" s="287" t="s">
        <v>504</v>
      </c>
      <c r="E104" s="287" t="s">
        <v>505</v>
      </c>
      <c r="F104" s="289"/>
    </row>
    <row r="105" spans="1:6">
      <c r="A105" s="290" t="s">
        <v>211</v>
      </c>
      <c r="B105" s="290" t="s">
        <v>212</v>
      </c>
      <c r="C105" s="290" t="s">
        <v>506</v>
      </c>
      <c r="D105" s="290" t="s">
        <v>507</v>
      </c>
      <c r="E105" s="290" t="s">
        <v>311</v>
      </c>
      <c r="F105" s="292" t="s">
        <v>508</v>
      </c>
    </row>
    <row r="106" spans="1:6">
      <c r="A106" s="287" t="s">
        <v>211</v>
      </c>
      <c r="B106" s="287" t="s">
        <v>212</v>
      </c>
      <c r="C106" s="287" t="s">
        <v>509</v>
      </c>
      <c r="D106" s="287" t="s">
        <v>510</v>
      </c>
      <c r="E106" s="287" t="s">
        <v>511</v>
      </c>
      <c r="F106" s="289"/>
    </row>
    <row r="107" spans="1:6">
      <c r="A107" s="290" t="s">
        <v>211</v>
      </c>
      <c r="B107" s="290" t="s">
        <v>212</v>
      </c>
      <c r="C107" s="290" t="s">
        <v>512</v>
      </c>
      <c r="D107" s="290" t="s">
        <v>513</v>
      </c>
      <c r="E107" s="290" t="s">
        <v>375</v>
      </c>
      <c r="F107" s="292" t="s">
        <v>508</v>
      </c>
    </row>
    <row r="108" spans="1:6">
      <c r="A108" s="287" t="s">
        <v>211</v>
      </c>
      <c r="B108" s="287" t="s">
        <v>212</v>
      </c>
      <c r="C108" s="287" t="s">
        <v>512</v>
      </c>
      <c r="D108" s="287" t="s">
        <v>513</v>
      </c>
      <c r="E108" s="287" t="s">
        <v>375</v>
      </c>
      <c r="F108" s="289" t="s">
        <v>508</v>
      </c>
    </row>
    <row r="109" spans="1:6">
      <c r="A109" s="290" t="s">
        <v>211</v>
      </c>
      <c r="B109" s="290" t="s">
        <v>212</v>
      </c>
      <c r="C109" s="290" t="s">
        <v>514</v>
      </c>
      <c r="D109" s="290" t="s">
        <v>515</v>
      </c>
      <c r="E109" s="290" t="s">
        <v>516</v>
      </c>
      <c r="F109" s="292" t="s">
        <v>223</v>
      </c>
    </row>
    <row r="110" spans="1:6">
      <c r="A110" s="287" t="s">
        <v>211</v>
      </c>
      <c r="B110" s="287" t="s">
        <v>212</v>
      </c>
      <c r="C110" s="287" t="s">
        <v>517</v>
      </c>
      <c r="D110" s="287" t="s">
        <v>518</v>
      </c>
      <c r="E110" s="287" t="s">
        <v>519</v>
      </c>
      <c r="F110" s="289" t="s">
        <v>290</v>
      </c>
    </row>
    <row r="111" spans="1:6">
      <c r="A111" s="290" t="s">
        <v>211</v>
      </c>
      <c r="B111" s="290" t="s">
        <v>212</v>
      </c>
      <c r="C111" s="290" t="s">
        <v>520</v>
      </c>
      <c r="D111" s="290" t="s">
        <v>518</v>
      </c>
      <c r="E111" s="290" t="s">
        <v>519</v>
      </c>
      <c r="F111" s="292"/>
    </row>
    <row r="112" spans="1:6">
      <c r="A112" s="287" t="s">
        <v>211</v>
      </c>
      <c r="B112" s="287" t="s">
        <v>212</v>
      </c>
      <c r="C112" s="287" t="s">
        <v>521</v>
      </c>
      <c r="D112" s="287" t="s">
        <v>522</v>
      </c>
      <c r="E112" s="287" t="s">
        <v>523</v>
      </c>
      <c r="F112" s="289" t="s">
        <v>270</v>
      </c>
    </row>
    <row r="113" spans="1:6">
      <c r="A113" s="290" t="s">
        <v>211</v>
      </c>
      <c r="B113" s="290" t="s">
        <v>212</v>
      </c>
      <c r="C113" s="290" t="s">
        <v>524</v>
      </c>
      <c r="D113" s="290" t="s">
        <v>525</v>
      </c>
      <c r="E113" s="290" t="s">
        <v>526</v>
      </c>
      <c r="F113" s="292" t="s">
        <v>223</v>
      </c>
    </row>
    <row r="114" spans="1:6">
      <c r="A114" s="287" t="s">
        <v>211</v>
      </c>
      <c r="B114" s="287" t="s">
        <v>212</v>
      </c>
      <c r="C114" s="287" t="s">
        <v>527</v>
      </c>
      <c r="D114" s="287" t="s">
        <v>528</v>
      </c>
      <c r="E114" s="287" t="s">
        <v>529</v>
      </c>
      <c r="F114" s="289" t="s">
        <v>270</v>
      </c>
    </row>
    <row r="115" spans="1:6">
      <c r="A115" s="290" t="s">
        <v>211</v>
      </c>
      <c r="B115" s="290" t="s">
        <v>212</v>
      </c>
      <c r="C115" s="290" t="s">
        <v>530</v>
      </c>
      <c r="D115" s="290" t="s">
        <v>531</v>
      </c>
      <c r="E115" s="290" t="s">
        <v>523</v>
      </c>
      <c r="F115" s="292" t="s">
        <v>270</v>
      </c>
    </row>
    <row r="116" spans="1:6">
      <c r="A116" s="287" t="s">
        <v>211</v>
      </c>
      <c r="B116" s="287" t="s">
        <v>212</v>
      </c>
      <c r="C116" s="287" t="s">
        <v>532</v>
      </c>
      <c r="D116" s="287" t="s">
        <v>533</v>
      </c>
      <c r="E116" s="287" t="s">
        <v>534</v>
      </c>
      <c r="F116" s="289" t="s">
        <v>270</v>
      </c>
    </row>
    <row r="117" spans="1:6">
      <c r="A117" s="290" t="s">
        <v>211</v>
      </c>
      <c r="B117" s="290" t="s">
        <v>212</v>
      </c>
      <c r="C117" s="290" t="s">
        <v>535</v>
      </c>
      <c r="D117" s="290" t="s">
        <v>536</v>
      </c>
      <c r="E117" s="290" t="s">
        <v>537</v>
      </c>
      <c r="F117" s="292" t="s">
        <v>538</v>
      </c>
    </row>
    <row r="118" spans="1:6">
      <c r="A118" s="287" t="s">
        <v>211</v>
      </c>
      <c r="B118" s="287" t="s">
        <v>212</v>
      </c>
      <c r="C118" s="287" t="s">
        <v>539</v>
      </c>
      <c r="D118" s="287" t="s">
        <v>540</v>
      </c>
      <c r="E118" s="287" t="s">
        <v>541</v>
      </c>
      <c r="F118" s="289" t="s">
        <v>290</v>
      </c>
    </row>
    <row r="119" spans="1:6">
      <c r="A119" s="290" t="s">
        <v>211</v>
      </c>
      <c r="B119" s="290" t="s">
        <v>212</v>
      </c>
      <c r="C119" s="290" t="s">
        <v>480</v>
      </c>
      <c r="D119" s="290" t="s">
        <v>542</v>
      </c>
      <c r="E119" s="290" t="s">
        <v>543</v>
      </c>
      <c r="F119" s="292" t="s">
        <v>474</v>
      </c>
    </row>
    <row r="120" spans="1:6">
      <c r="A120" s="287" t="s">
        <v>211</v>
      </c>
      <c r="B120" s="287" t="s">
        <v>212</v>
      </c>
      <c r="C120" s="287" t="s">
        <v>544</v>
      </c>
      <c r="D120" s="287" t="s">
        <v>545</v>
      </c>
      <c r="E120" s="287" t="s">
        <v>546</v>
      </c>
      <c r="F120" s="289" t="s">
        <v>223</v>
      </c>
    </row>
    <row r="121" spans="1:6">
      <c r="A121" s="290" t="s">
        <v>211</v>
      </c>
      <c r="B121" s="290" t="s">
        <v>212</v>
      </c>
      <c r="C121" s="290" t="s">
        <v>547</v>
      </c>
      <c r="D121" s="290" t="s">
        <v>548</v>
      </c>
      <c r="E121" s="290" t="s">
        <v>549</v>
      </c>
      <c r="F121" s="292" t="s">
        <v>270</v>
      </c>
    </row>
    <row r="122" spans="1:6">
      <c r="A122" s="287" t="s">
        <v>211</v>
      </c>
      <c r="B122" s="287" t="s">
        <v>212</v>
      </c>
      <c r="C122" s="287" t="s">
        <v>550</v>
      </c>
      <c r="D122" s="287" t="s">
        <v>551</v>
      </c>
      <c r="E122" s="287" t="s">
        <v>552</v>
      </c>
      <c r="F122" s="289" t="s">
        <v>270</v>
      </c>
    </row>
    <row r="123" spans="1:6">
      <c r="A123" s="290" t="s">
        <v>211</v>
      </c>
      <c r="B123" s="290" t="s">
        <v>212</v>
      </c>
      <c r="C123" s="290" t="s">
        <v>553</v>
      </c>
      <c r="D123" s="290" t="s">
        <v>554</v>
      </c>
      <c r="E123" s="290" t="s">
        <v>555</v>
      </c>
      <c r="F123" s="292" t="s">
        <v>392</v>
      </c>
    </row>
    <row r="124" spans="1:6">
      <c r="A124" s="287" t="s">
        <v>211</v>
      </c>
      <c r="B124" s="287" t="s">
        <v>212</v>
      </c>
      <c r="C124" s="287" t="s">
        <v>556</v>
      </c>
      <c r="D124" s="287" t="s">
        <v>557</v>
      </c>
      <c r="E124" s="287" t="s">
        <v>558</v>
      </c>
      <c r="F124" s="289" t="s">
        <v>493</v>
      </c>
    </row>
    <row r="125" spans="1:6">
      <c r="A125" s="290" t="s">
        <v>211</v>
      </c>
      <c r="B125" s="290" t="s">
        <v>212</v>
      </c>
      <c r="C125" s="290" t="s">
        <v>559</v>
      </c>
      <c r="D125" s="290" t="s">
        <v>560</v>
      </c>
      <c r="E125" s="290" t="s">
        <v>561</v>
      </c>
      <c r="F125" s="292" t="s">
        <v>290</v>
      </c>
    </row>
    <row r="126" spans="1:6">
      <c r="A126" s="287" t="s">
        <v>211</v>
      </c>
      <c r="B126" s="287" t="s">
        <v>212</v>
      </c>
      <c r="C126" s="287" t="s">
        <v>562</v>
      </c>
      <c r="D126" s="287" t="s">
        <v>563</v>
      </c>
      <c r="E126" s="287"/>
      <c r="F126" s="289" t="s">
        <v>564</v>
      </c>
    </row>
    <row r="127" spans="1:6">
      <c r="A127" s="290" t="s">
        <v>211</v>
      </c>
      <c r="B127" s="290" t="s">
        <v>212</v>
      </c>
      <c r="C127" s="290" t="s">
        <v>565</v>
      </c>
      <c r="D127" s="290" t="s">
        <v>566</v>
      </c>
      <c r="E127" s="290"/>
      <c r="F127" s="292" t="s">
        <v>564</v>
      </c>
    </row>
    <row r="128" spans="1:6">
      <c r="A128" s="287" t="s">
        <v>211</v>
      </c>
      <c r="B128" s="287" t="s">
        <v>212</v>
      </c>
      <c r="C128" s="287" t="s">
        <v>567</v>
      </c>
      <c r="D128" s="287" t="s">
        <v>568</v>
      </c>
      <c r="E128" s="287"/>
      <c r="F128" s="289" t="s">
        <v>564</v>
      </c>
    </row>
    <row r="129" spans="1:6">
      <c r="A129" s="290" t="s">
        <v>211</v>
      </c>
      <c r="B129" s="290" t="s">
        <v>212</v>
      </c>
      <c r="C129" s="290" t="s">
        <v>569</v>
      </c>
      <c r="D129" s="290" t="s">
        <v>570</v>
      </c>
      <c r="E129" s="290"/>
      <c r="F129" s="292" t="s">
        <v>564</v>
      </c>
    </row>
    <row r="130" spans="1:6">
      <c r="A130" s="287" t="s">
        <v>211</v>
      </c>
      <c r="B130" s="287" t="s">
        <v>212</v>
      </c>
      <c r="C130" s="287" t="s">
        <v>571</v>
      </c>
      <c r="D130" s="287" t="s">
        <v>572</v>
      </c>
      <c r="E130" s="287"/>
      <c r="F130" s="289" t="s">
        <v>564</v>
      </c>
    </row>
    <row r="131" spans="1:6">
      <c r="A131" s="290" t="s">
        <v>211</v>
      </c>
      <c r="B131" s="290" t="s">
        <v>212</v>
      </c>
      <c r="C131" s="290" t="s">
        <v>573</v>
      </c>
      <c r="D131" s="290" t="s">
        <v>574</v>
      </c>
      <c r="E131" s="290"/>
      <c r="F131" s="292" t="s">
        <v>564</v>
      </c>
    </row>
    <row r="132" spans="1:6">
      <c r="A132" s="293" t="s">
        <v>211</v>
      </c>
      <c r="B132" s="293" t="s">
        <v>212</v>
      </c>
      <c r="C132" s="293" t="s">
        <v>575</v>
      </c>
      <c r="D132" s="293" t="s">
        <v>576</v>
      </c>
      <c r="E132" s="293"/>
      <c r="F132" s="294" t="s">
        <v>564</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Sven Noetzel</cp:lastModifiedBy>
  <cp:revision/>
  <dcterms:created xsi:type="dcterms:W3CDTF">2018-05-28T13:45:05Z</dcterms:created>
  <dcterms:modified xsi:type="dcterms:W3CDTF">2025-01-11T10:37:45Z</dcterms:modified>
  <cp:category/>
  <cp:contentStatus/>
</cp:coreProperties>
</file>